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ACION\Elecciones Parlamentos Autonómicos\- Cataluña\2017\"/>
    </mc:Choice>
  </mc:AlternateContent>
  <bookViews>
    <workbookView xWindow="120" yWindow="255" windowWidth="18915" windowHeight="11640" tabRatio="789"/>
  </bookViews>
  <sheets>
    <sheet name="Resultados Voto CERA" sheetId="70" r:id="rId1"/>
  </sheets>
  <calcPr calcId="152511"/>
</workbook>
</file>

<file path=xl/calcChain.xml><?xml version="1.0" encoding="utf-8"?>
<calcChain xmlns="http://schemas.openxmlformats.org/spreadsheetml/2006/main">
  <c r="E7" i="70" l="1"/>
  <c r="E8" i="70"/>
  <c r="E9" i="70"/>
  <c r="E10" i="70"/>
  <c r="E6" i="70"/>
  <c r="F10" i="70"/>
  <c r="D10" i="70"/>
  <c r="G7" i="70" l="1"/>
  <c r="G8" i="70"/>
  <c r="G9" i="70"/>
  <c r="G6" i="70"/>
  <c r="I7" i="70"/>
  <c r="I8" i="70"/>
  <c r="I9" i="70"/>
  <c r="I6" i="70"/>
  <c r="J7" i="70" l="1"/>
  <c r="M7" i="70"/>
  <c r="M8" i="70"/>
  <c r="J8" i="70" s="1"/>
  <c r="M9" i="70"/>
  <c r="J9" i="70" s="1"/>
  <c r="M6" i="70"/>
  <c r="J6" i="70" s="1"/>
  <c r="C10" i="70"/>
  <c r="I10" i="70"/>
  <c r="H10" i="70"/>
  <c r="K10" i="70"/>
  <c r="L10" i="70"/>
  <c r="N10" i="70"/>
  <c r="O10" i="70"/>
  <c r="Q10" i="70"/>
  <c r="R10" i="70"/>
  <c r="S10" i="70"/>
  <c r="T10" i="70"/>
  <c r="U10" i="70"/>
  <c r="V10" i="70"/>
  <c r="W10" i="70"/>
  <c r="M10" i="70" s="1"/>
  <c r="J10" i="70" s="1"/>
  <c r="X10" i="70"/>
  <c r="P10" i="70"/>
  <c r="G10" i="70" l="1"/>
</calcChain>
</file>

<file path=xl/sharedStrings.xml><?xml version="1.0" encoding="utf-8"?>
<sst xmlns="http://schemas.openxmlformats.org/spreadsheetml/2006/main" count="50" uniqueCount="44">
  <si>
    <t>PP</t>
  </si>
  <si>
    <t>Barcelona</t>
  </si>
  <si>
    <t>Girona</t>
  </si>
  <si>
    <t>Lleida</t>
  </si>
  <si>
    <t>Tarragona</t>
  </si>
  <si>
    <t>Cataluña</t>
  </si>
  <si>
    <t>CATALUÑA</t>
  </si>
  <si>
    <t>Votos en blanco</t>
  </si>
  <si>
    <t>Votos válidos</t>
  </si>
  <si>
    <t>PACMA</t>
  </si>
  <si>
    <t>ESQUERRA REPUBLICANA / CATALUNYA SÍ</t>
  </si>
  <si>
    <t>RECORTES CERO - GRUPO VERDE</t>
  </si>
  <si>
    <t>PARTIT DELS SOCIALISTES DE CATALUNYA</t>
  </si>
  <si>
    <t>Comunidad Autónoma</t>
  </si>
  <si>
    <t>Provincia</t>
  </si>
  <si>
    <t>Votos nulos</t>
  </si>
  <si>
    <t>Votos a candidaturas</t>
  </si>
  <si>
    <t>Electores CERA</t>
  </si>
  <si>
    <t>Electores CER</t>
  </si>
  <si>
    <t>Total de electores</t>
  </si>
  <si>
    <t>RESULTADOS DE LAS ELECCIONES AL PARLAMENTO DE CATALUÑA DE 21 DE DICIEMBRE DE 2017 - VOTO DEL CENSO DE ELECTORES RESIDENTES-AUSENTES QUE VIVEN EN EL EXTRANJERO (CERA)</t>
  </si>
  <si>
    <t>C's</t>
  </si>
  <si>
    <t>JUNTS PER CATALUNYA</t>
  </si>
  <si>
    <t>JUNTSxCAT</t>
  </si>
  <si>
    <t>ERC-CatSí</t>
  </si>
  <si>
    <t>CatComú-Podem</t>
  </si>
  <si>
    <t>CUP</t>
  </si>
  <si>
    <t>PARTIT ANIMALISTA CONTRAL EL MALTRACTAMENT ANIMAL</t>
  </si>
  <si>
    <t>PARTIT POPULAR / PARTIDO POPULAR</t>
  </si>
  <si>
    <t>CANDIDATURA D'UNITAT POPULAR</t>
  </si>
  <si>
    <t>CATALUNYA EN COMÚ - PODEM</t>
  </si>
  <si>
    <t>PUM+J</t>
  </si>
  <si>
    <t>DIÀLEG REPUBLICÁ</t>
  </si>
  <si>
    <t>PER UN MÓN MÉS JUST</t>
  </si>
  <si>
    <t>PSC-PSOE</t>
  </si>
  <si>
    <t>TOTAL</t>
  </si>
  <si>
    <t>CIUTADANS - PARTIDO DE LA CIUDADANÍA</t>
  </si>
  <si>
    <t>DIÀLEG</t>
  </si>
  <si>
    <t>-</t>
  </si>
  <si>
    <t>Votantes CERA</t>
  </si>
  <si>
    <t>%*</t>
  </si>
  <si>
    <t>%**</t>
  </si>
  <si>
    <t>** Porcentaje de votantes CERA respecto del número de electores CERA.</t>
  </si>
  <si>
    <t>* Porcentaje de electores CER y CERA respecto del total de electores.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</si>
</sst>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5" fillId="0" borderId="0" xfId="0" applyFont="1" applyAlignment="1">
      <alignment vertical="center"/>
    </xf>
    <xf numFmtId="0" fontId="6" fillId="4" borderId="0" xfId="0" applyFont="1" applyFill="1"/>
    <xf numFmtId="0" fontId="5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3" fontId="0" fillId="0" borderId="1" xfId="0" applyNumberFormat="1" applyFont="1" applyBorder="1"/>
    <xf numFmtId="49" fontId="3" fillId="2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/>
    <xf numFmtId="10" fontId="7" fillId="2" borderId="2" xfId="0" applyNumberFormat="1" applyFont="1" applyFill="1" applyBorder="1" applyAlignment="1">
      <alignment horizontal="right" vertical="center" wrapText="1"/>
    </xf>
    <xf numFmtId="10" fontId="8" fillId="3" borderId="2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juntaelectoralcentral.es/cs/jec/inici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800100</xdr:colOff>
      <xdr:row>0</xdr:row>
      <xdr:rowOff>1038225</xdr:rowOff>
    </xdr:to>
    <xdr:pic>
      <xdr:nvPicPr>
        <xdr:cNvPr id="2" name="Imagen 1" descr="Logotipo de la Junta Electoral Central">
          <a:hlinkClick xmlns:r="http://schemas.openxmlformats.org/officeDocument/2006/relationships" r:id="rId1" tooltip="Ir a Inic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340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tabSelected="1" topLeftCell="B1" zoomScale="90" zoomScaleNormal="90" workbookViewId="0">
      <selection activeCell="J10" sqref="J10"/>
    </sheetView>
  </sheetViews>
  <sheetFormatPr baseColWidth="10" defaultRowHeight="15" x14ac:dyDescent="0.25"/>
  <cols>
    <col min="1" max="1" width="22.42578125" style="4" hidden="1" customWidth="1"/>
    <col min="2" max="2" width="12.85546875" style="4" customWidth="1"/>
    <col min="3" max="4" width="12.85546875" customWidth="1"/>
    <col min="5" max="5" width="8.42578125" customWidth="1"/>
    <col min="6" max="6" width="12.85546875" customWidth="1"/>
    <col min="7" max="7" width="8.28515625" customWidth="1"/>
    <col min="8" max="8" width="12.85546875" customWidth="1"/>
    <col min="9" max="9" width="8.28515625" customWidth="1"/>
    <col min="10" max="13" width="12.85546875" customWidth="1"/>
    <col min="14" max="15" width="13.5703125" customWidth="1"/>
    <col min="16" max="16" width="13.5703125" style="1" customWidth="1"/>
    <col min="17" max="17" width="13.5703125" style="2" customWidth="1"/>
    <col min="18" max="18" width="13.5703125" style="1" customWidth="1"/>
    <col min="19" max="19" width="13.5703125" style="2" customWidth="1"/>
    <col min="20" max="20" width="13.5703125" style="1" customWidth="1"/>
    <col min="21" max="21" width="13.5703125" style="2" customWidth="1"/>
    <col min="22" max="22" width="13.5703125" style="1" customWidth="1"/>
    <col min="23" max="24" width="13.5703125" style="2" customWidth="1"/>
  </cols>
  <sheetData>
    <row r="1" spans="1:25" s="4" customFormat="1" ht="85.5" customHeigh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5" ht="34.5" customHeight="1" x14ac:dyDescent="0.2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5" s="33" customFormat="1" ht="34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5" s="8" customFormat="1" ht="57.75" customHeight="1" x14ac:dyDescent="0.25">
      <c r="A4" s="7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7" t="s">
        <v>22</v>
      </c>
      <c r="O4" s="28" t="s">
        <v>10</v>
      </c>
      <c r="P4" s="27" t="s">
        <v>36</v>
      </c>
      <c r="Q4" s="28" t="s">
        <v>12</v>
      </c>
      <c r="R4" s="27" t="s">
        <v>30</v>
      </c>
      <c r="S4" s="28" t="s">
        <v>29</v>
      </c>
      <c r="T4" s="27" t="s">
        <v>28</v>
      </c>
      <c r="U4" s="29" t="s">
        <v>27</v>
      </c>
      <c r="V4" s="30" t="s">
        <v>11</v>
      </c>
      <c r="W4" s="29" t="s">
        <v>33</v>
      </c>
      <c r="X4" s="27" t="s">
        <v>32</v>
      </c>
    </row>
    <row r="5" spans="1:25" s="8" customFormat="1" ht="47.25" customHeight="1" x14ac:dyDescent="0.25">
      <c r="A5" s="9" t="s">
        <v>13</v>
      </c>
      <c r="B5" s="9" t="s">
        <v>14</v>
      </c>
      <c r="C5" s="9" t="s">
        <v>19</v>
      </c>
      <c r="D5" s="10" t="s">
        <v>18</v>
      </c>
      <c r="E5" s="11" t="s">
        <v>40</v>
      </c>
      <c r="F5" s="11" t="s">
        <v>17</v>
      </c>
      <c r="G5" s="11" t="s">
        <v>40</v>
      </c>
      <c r="H5" s="11" t="s">
        <v>39</v>
      </c>
      <c r="I5" s="11" t="s">
        <v>41</v>
      </c>
      <c r="J5" s="11" t="s">
        <v>8</v>
      </c>
      <c r="K5" s="11" t="s">
        <v>15</v>
      </c>
      <c r="L5" s="11" t="s">
        <v>7</v>
      </c>
      <c r="M5" s="9" t="s">
        <v>16</v>
      </c>
      <c r="N5" s="31" t="s">
        <v>23</v>
      </c>
      <c r="O5" s="28" t="s">
        <v>24</v>
      </c>
      <c r="P5" s="27" t="s">
        <v>21</v>
      </c>
      <c r="Q5" s="29" t="s">
        <v>34</v>
      </c>
      <c r="R5" s="30" t="s">
        <v>25</v>
      </c>
      <c r="S5" s="29" t="s">
        <v>26</v>
      </c>
      <c r="T5" s="30" t="s">
        <v>0</v>
      </c>
      <c r="U5" s="29" t="s">
        <v>9</v>
      </c>
      <c r="V5" s="30" t="s">
        <v>11</v>
      </c>
      <c r="W5" s="28" t="s">
        <v>31</v>
      </c>
      <c r="X5" s="27" t="s">
        <v>37</v>
      </c>
    </row>
    <row r="6" spans="1:25" s="8" customFormat="1" ht="21.75" customHeight="1" x14ac:dyDescent="0.25">
      <c r="A6" s="12" t="s">
        <v>5</v>
      </c>
      <c r="B6" s="12" t="s">
        <v>1</v>
      </c>
      <c r="C6" s="13">
        <v>4156309</v>
      </c>
      <c r="D6" s="14">
        <v>3981214</v>
      </c>
      <c r="E6" s="45">
        <f>D6/C6</f>
        <v>0.95787247772001549</v>
      </c>
      <c r="F6" s="13">
        <v>175095</v>
      </c>
      <c r="G6" s="36">
        <f>F6/C6</f>
        <v>4.2127522279984474E-2</v>
      </c>
      <c r="H6" s="13">
        <v>20244</v>
      </c>
      <c r="I6" s="36">
        <f>H6/F6</f>
        <v>0.11561723635740598</v>
      </c>
      <c r="J6" s="13">
        <f>SUM(L6,M6)</f>
        <v>20213</v>
      </c>
      <c r="K6" s="13">
        <v>31</v>
      </c>
      <c r="L6" s="13">
        <v>88</v>
      </c>
      <c r="M6" s="24">
        <f>SUM(N6:X6)</f>
        <v>20125</v>
      </c>
      <c r="N6" s="15">
        <v>5216</v>
      </c>
      <c r="O6" s="16">
        <v>4204</v>
      </c>
      <c r="P6" s="15">
        <v>4377</v>
      </c>
      <c r="Q6" s="16">
        <v>2223</v>
      </c>
      <c r="R6" s="17">
        <v>1870</v>
      </c>
      <c r="S6" s="16">
        <v>1177</v>
      </c>
      <c r="T6" s="17">
        <v>815</v>
      </c>
      <c r="U6" s="16">
        <v>135</v>
      </c>
      <c r="V6" s="17">
        <v>108</v>
      </c>
      <c r="W6" s="25" t="s">
        <v>38</v>
      </c>
      <c r="X6" s="17">
        <v>0</v>
      </c>
    </row>
    <row r="7" spans="1:25" s="8" customFormat="1" ht="21.75" customHeight="1" x14ac:dyDescent="0.25">
      <c r="A7" s="12" t="s">
        <v>5</v>
      </c>
      <c r="B7" s="12" t="s">
        <v>2</v>
      </c>
      <c r="C7" s="13">
        <v>517885</v>
      </c>
      <c r="D7" s="14">
        <v>499733</v>
      </c>
      <c r="E7" s="45">
        <f t="shared" ref="E7:E10" si="0">D7/C7</f>
        <v>0.96494974753082252</v>
      </c>
      <c r="F7" s="13">
        <v>18152</v>
      </c>
      <c r="G7" s="36">
        <f t="shared" ref="G7:G10" si="1">F7/C7</f>
        <v>3.505025246917752E-2</v>
      </c>
      <c r="H7" s="13">
        <v>2636</v>
      </c>
      <c r="I7" s="36">
        <f t="shared" ref="I7:I10" si="2">H7/F7</f>
        <v>0.14521815777875716</v>
      </c>
      <c r="J7" s="13">
        <f t="shared" ref="J7:J10" si="3">SUM(L7,M7)</f>
        <v>2632</v>
      </c>
      <c r="K7" s="13">
        <v>4</v>
      </c>
      <c r="L7" s="13">
        <v>8</v>
      </c>
      <c r="M7" s="24">
        <f t="shared" ref="M7:M10" si="4">SUM(N7:X7)</f>
        <v>2624</v>
      </c>
      <c r="N7" s="15">
        <v>864</v>
      </c>
      <c r="O7" s="16">
        <v>570</v>
      </c>
      <c r="P7" s="15">
        <v>453</v>
      </c>
      <c r="Q7" s="16">
        <v>228</v>
      </c>
      <c r="R7" s="17">
        <v>136</v>
      </c>
      <c r="S7" s="16">
        <v>167</v>
      </c>
      <c r="T7" s="17">
        <v>170</v>
      </c>
      <c r="U7" s="16">
        <v>20</v>
      </c>
      <c r="V7" s="17">
        <v>15</v>
      </c>
      <c r="W7" s="16">
        <v>1</v>
      </c>
      <c r="X7" s="17">
        <v>0</v>
      </c>
      <c r="Y7" s="23"/>
    </row>
    <row r="8" spans="1:25" s="8" customFormat="1" ht="21.75" customHeight="1" x14ac:dyDescent="0.25">
      <c r="A8" s="12" t="s">
        <v>5</v>
      </c>
      <c r="B8" s="12" t="s">
        <v>3</v>
      </c>
      <c r="C8" s="13">
        <v>313918</v>
      </c>
      <c r="D8" s="14">
        <v>297866</v>
      </c>
      <c r="E8" s="45">
        <f t="shared" si="0"/>
        <v>0.94886562732943003</v>
      </c>
      <c r="F8" s="13">
        <v>16052</v>
      </c>
      <c r="G8" s="36">
        <f t="shared" si="1"/>
        <v>5.1134372670570021E-2</v>
      </c>
      <c r="H8" s="13">
        <v>1932</v>
      </c>
      <c r="I8" s="36">
        <f t="shared" si="2"/>
        <v>0.1203588337901819</v>
      </c>
      <c r="J8" s="13">
        <f t="shared" si="3"/>
        <v>1925</v>
      </c>
      <c r="K8" s="13">
        <v>7</v>
      </c>
      <c r="L8" s="13">
        <v>9</v>
      </c>
      <c r="M8" s="24">
        <f t="shared" si="4"/>
        <v>1916</v>
      </c>
      <c r="N8" s="15">
        <v>608</v>
      </c>
      <c r="O8" s="16">
        <v>565</v>
      </c>
      <c r="P8" s="15">
        <v>302</v>
      </c>
      <c r="Q8" s="16">
        <v>177</v>
      </c>
      <c r="R8" s="17">
        <v>97</v>
      </c>
      <c r="S8" s="16">
        <v>88</v>
      </c>
      <c r="T8" s="17">
        <v>63</v>
      </c>
      <c r="U8" s="16">
        <v>9</v>
      </c>
      <c r="V8" s="17">
        <v>4</v>
      </c>
      <c r="W8" s="16">
        <v>3</v>
      </c>
      <c r="X8" s="17">
        <v>0</v>
      </c>
      <c r="Y8" s="23"/>
    </row>
    <row r="9" spans="1:25" s="8" customFormat="1" ht="21.75" customHeight="1" x14ac:dyDescent="0.25">
      <c r="A9" s="12" t="s">
        <v>5</v>
      </c>
      <c r="B9" s="12" t="s">
        <v>4</v>
      </c>
      <c r="C9" s="13">
        <v>566343</v>
      </c>
      <c r="D9" s="14">
        <v>549248</v>
      </c>
      <c r="E9" s="45">
        <f t="shared" si="0"/>
        <v>0.96981511204340831</v>
      </c>
      <c r="F9" s="13">
        <v>17095</v>
      </c>
      <c r="G9" s="36">
        <f t="shared" si="1"/>
        <v>3.0184887956591678E-2</v>
      </c>
      <c r="H9" s="13">
        <v>2419</v>
      </c>
      <c r="I9" s="36">
        <f t="shared" si="2"/>
        <v>0.14150336355659549</v>
      </c>
      <c r="J9" s="13">
        <f t="shared" si="3"/>
        <v>2405</v>
      </c>
      <c r="K9" s="13">
        <v>14</v>
      </c>
      <c r="L9" s="13">
        <v>12</v>
      </c>
      <c r="M9" s="24">
        <f t="shared" si="4"/>
        <v>2393</v>
      </c>
      <c r="N9" s="15">
        <v>539</v>
      </c>
      <c r="O9" s="16">
        <v>521</v>
      </c>
      <c r="P9" s="15">
        <v>606</v>
      </c>
      <c r="Q9" s="16">
        <v>247</v>
      </c>
      <c r="R9" s="17">
        <v>161</v>
      </c>
      <c r="S9" s="16">
        <v>128</v>
      </c>
      <c r="T9" s="17">
        <v>163</v>
      </c>
      <c r="U9" s="16">
        <v>16</v>
      </c>
      <c r="V9" s="17">
        <v>12</v>
      </c>
      <c r="W9" s="16" t="s">
        <v>38</v>
      </c>
      <c r="X9" s="17">
        <v>0</v>
      </c>
      <c r="Y9" s="23"/>
    </row>
    <row r="10" spans="1:25" s="3" customFormat="1" ht="21.75" customHeight="1" x14ac:dyDescent="0.25">
      <c r="A10" s="18" t="s">
        <v>6</v>
      </c>
      <c r="B10" s="18" t="s">
        <v>35</v>
      </c>
      <c r="C10" s="19">
        <f>SUM(C6:C9)</f>
        <v>5554455</v>
      </c>
      <c r="D10" s="20">
        <f>SUM(D6:D9)</f>
        <v>5328061</v>
      </c>
      <c r="E10" s="46">
        <f t="shared" si="0"/>
        <v>0.9592410056432179</v>
      </c>
      <c r="F10" s="19">
        <f>SUM(F6:F9)</f>
        <v>226394</v>
      </c>
      <c r="G10" s="37">
        <f t="shared" si="1"/>
        <v>4.0758994356782076E-2</v>
      </c>
      <c r="H10" s="19">
        <f>SUM(H6:H9)</f>
        <v>27231</v>
      </c>
      <c r="I10" s="37">
        <f t="shared" si="2"/>
        <v>0.12028145622233805</v>
      </c>
      <c r="J10" s="19">
        <f t="shared" si="3"/>
        <v>27175</v>
      </c>
      <c r="K10" s="19">
        <f>SUM(K6:K9)</f>
        <v>56</v>
      </c>
      <c r="L10" s="19">
        <f>SUM(L6:L9)</f>
        <v>117</v>
      </c>
      <c r="M10" s="26">
        <f t="shared" si="4"/>
        <v>27058</v>
      </c>
      <c r="N10" s="21">
        <f>SUM(N6:N9)</f>
        <v>7227</v>
      </c>
      <c r="O10" s="22">
        <f>SUM(O6:O9)</f>
        <v>5860</v>
      </c>
      <c r="P10" s="21">
        <f>SUM(P6:P9)</f>
        <v>5738</v>
      </c>
      <c r="Q10" s="22">
        <f t="shared" ref="Q10:X10" si="5">SUM(Q6:Q9)</f>
        <v>2875</v>
      </c>
      <c r="R10" s="21">
        <f t="shared" si="5"/>
        <v>2264</v>
      </c>
      <c r="S10" s="22">
        <f t="shared" si="5"/>
        <v>1560</v>
      </c>
      <c r="T10" s="21">
        <f t="shared" si="5"/>
        <v>1211</v>
      </c>
      <c r="U10" s="22">
        <f t="shared" si="5"/>
        <v>180</v>
      </c>
      <c r="V10" s="21">
        <f t="shared" si="5"/>
        <v>139</v>
      </c>
      <c r="W10" s="22">
        <f t="shared" si="5"/>
        <v>4</v>
      </c>
      <c r="X10" s="21">
        <f t="shared" si="5"/>
        <v>0</v>
      </c>
      <c r="Y10" s="23"/>
    </row>
    <row r="11" spans="1:25" s="3" customFormat="1" ht="15" customHeight="1" x14ac:dyDescent="0.25">
      <c r="A11" s="35"/>
      <c r="B11" s="35"/>
      <c r="C11" s="39"/>
      <c r="D11" s="39"/>
      <c r="E11" s="39"/>
      <c r="F11" s="39"/>
      <c r="G11" s="40"/>
      <c r="H11" s="39"/>
      <c r="I11" s="40"/>
      <c r="J11" s="39"/>
      <c r="K11" s="39"/>
      <c r="L11" s="39"/>
      <c r="M11" s="41"/>
      <c r="N11" s="42"/>
      <c r="O11" s="43"/>
      <c r="P11" s="42"/>
      <c r="Q11" s="43"/>
      <c r="R11" s="42"/>
      <c r="S11" s="43"/>
      <c r="T11" s="42"/>
      <c r="U11" s="43"/>
      <c r="V11" s="42"/>
      <c r="W11" s="43"/>
      <c r="X11" s="42"/>
      <c r="Y11" s="44"/>
    </row>
    <row r="12" spans="1:25" s="8" customFormat="1" x14ac:dyDescent="0.25">
      <c r="A12" s="38"/>
      <c r="B12" s="38" t="s">
        <v>43</v>
      </c>
      <c r="P12" s="1"/>
      <c r="Q12" s="2"/>
      <c r="R12" s="1"/>
      <c r="S12" s="2"/>
      <c r="T12" s="1"/>
      <c r="U12" s="2"/>
      <c r="V12" s="1"/>
      <c r="W12" s="2"/>
      <c r="X12" s="2"/>
    </row>
    <row r="13" spans="1:25" s="8" customFormat="1" x14ac:dyDescent="0.25">
      <c r="A13" s="38"/>
      <c r="B13" s="38" t="s">
        <v>42</v>
      </c>
      <c r="P13" s="1"/>
      <c r="Q13" s="2"/>
      <c r="R13" s="1"/>
      <c r="S13" s="2"/>
      <c r="T13" s="1"/>
      <c r="U13" s="2"/>
      <c r="V13" s="1"/>
      <c r="W13" s="2"/>
      <c r="X13" s="2"/>
    </row>
  </sheetData>
  <mergeCells count="1">
    <mergeCell ref="A2:X2"/>
  </mergeCells>
  <pageMargins left="0.70866141732283472" right="0.70866141732283472" top="0.74803149606299213" bottom="0.74803149606299213" header="0.31496062992125984" footer="0.31496062992125984"/>
  <pageSetup paperSize="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Voto CERA</vt:lpstr>
    </vt:vector>
  </TitlesOfParts>
  <Company>Gonzalez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Pablo González González</dc:creator>
  <cp:lastModifiedBy>Cristina Gutiérrez Utande</cp:lastModifiedBy>
  <cp:lastPrinted>2018-01-10T09:16:53Z</cp:lastPrinted>
  <dcterms:created xsi:type="dcterms:W3CDTF">2016-05-23T11:23:39Z</dcterms:created>
  <dcterms:modified xsi:type="dcterms:W3CDTF">2018-01-12T12:38:59Z</dcterms:modified>
</cp:coreProperties>
</file>