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ACION\Elecciones y Referéndum\Elecciones Parlamento Europeo\"/>
    </mc:Choice>
  </mc:AlternateContent>
  <bookViews>
    <workbookView minimized="1" xWindow="-15" yWindow="105" windowWidth="9630" windowHeight="2460" tabRatio="807"/>
  </bookViews>
  <sheets>
    <sheet name="Índice" sheetId="16" r:id="rId1"/>
    <sheet name="Elecciones 1987" sheetId="5" r:id="rId2"/>
    <sheet name="Elecciones 1989" sheetId="4" r:id="rId3"/>
    <sheet name="Elecciones 1994" sheetId="6" r:id="rId4"/>
    <sheet name="Elecciones 1999" sheetId="7" r:id="rId5"/>
    <sheet name="Elecciones 2004" sheetId="9" r:id="rId6"/>
    <sheet name="Elecciones 2009" sheetId="10" r:id="rId7"/>
    <sheet name="Elecciones 2014" sheetId="12" r:id="rId8"/>
    <sheet name="Elecciones 2019" sheetId="14" r:id="rId9"/>
  </sheets>
  <calcPr calcId="152511"/>
  <customWorkbookViews>
    <customWorkbookView name="Laura Gamarra Fuentes - Vista personalizada" guid="{43051D41-C919-44CF-B2CA-22FD08CAAFB3}" mergeInterval="0" personalView="1" maximized="1" xWindow="-8" yWindow="-8" windowWidth="1380" windowHeight="744" tabRatio="807" activeSheetId="12"/>
    <customWorkbookView name="Paula Núñez Sánchez-Jáuregui - Vista personalizada" guid="{EEAD2118-C29C-4F79-8CF9-3E9E1EF97B7B}" mergeInterval="0" personalView="1" maximized="1" xWindow="-8" yWindow="-8" windowWidth="1296" windowHeight="1000" tabRatio="807" activeSheetId="13"/>
    <customWorkbookView name="Alba Corrales Muñoz - Vista personalizada" guid="{351CAE4F-4B7C-485B-9E41-172905BCF30B}" mergeInterval="0" personalView="1" maximized="1" xWindow="-8" yWindow="-8" windowWidth="1384" windowHeight="745" tabRatio="807" activeSheetId="14"/>
  </customWorkbookViews>
</workbook>
</file>

<file path=xl/calcChain.xml><?xml version="1.0" encoding="utf-8"?>
<calcChain xmlns="http://schemas.openxmlformats.org/spreadsheetml/2006/main">
  <c r="C15" i="4" l="1"/>
  <c r="E13" i="14" l="1"/>
  <c r="E6" i="14"/>
  <c r="E7" i="14"/>
  <c r="E8" i="14"/>
  <c r="E9" i="14"/>
  <c r="E10" i="14"/>
  <c r="E11" i="14"/>
  <c r="E12" i="14"/>
  <c r="E5" i="14"/>
  <c r="E5" i="12"/>
  <c r="D13" i="14"/>
  <c r="C15" i="14"/>
  <c r="C14" i="14"/>
  <c r="C12" i="14"/>
  <c r="C13" i="14"/>
  <c r="C6" i="14"/>
  <c r="C7" i="14"/>
  <c r="C8" i="14"/>
  <c r="C9" i="14"/>
  <c r="C10" i="14"/>
  <c r="C11" i="14"/>
  <c r="C5" i="14"/>
  <c r="B14" i="14"/>
  <c r="B13" i="14"/>
  <c r="C5" i="12"/>
  <c r="E15" i="12"/>
  <c r="E6" i="12"/>
  <c r="E7" i="12"/>
  <c r="E8" i="12"/>
  <c r="E9" i="12"/>
  <c r="E10" i="12"/>
  <c r="E11" i="12"/>
  <c r="E12" i="12"/>
  <c r="E13" i="12"/>
  <c r="E14" i="12"/>
  <c r="E5" i="10"/>
  <c r="C17" i="12"/>
  <c r="C16" i="12"/>
  <c r="C14" i="12"/>
  <c r="C15" i="12"/>
  <c r="C6" i="12"/>
  <c r="C7" i="12"/>
  <c r="C8" i="12"/>
  <c r="C9" i="12"/>
  <c r="C10" i="12"/>
  <c r="C11" i="12"/>
  <c r="C12" i="12"/>
  <c r="C13" i="12"/>
  <c r="C5" i="10"/>
  <c r="B16" i="12"/>
  <c r="D15" i="12"/>
  <c r="B15" i="12"/>
  <c r="E6" i="10" l="1"/>
  <c r="E7" i="10"/>
  <c r="E8" i="10"/>
  <c r="E9" i="10"/>
  <c r="E10" i="10"/>
  <c r="E5" i="9"/>
  <c r="D11" i="10"/>
  <c r="C6" i="10"/>
  <c r="C7" i="10"/>
  <c r="C8" i="10"/>
  <c r="C9" i="10"/>
  <c r="C10" i="10"/>
  <c r="C5" i="9"/>
  <c r="B11" i="10"/>
  <c r="B12" i="10" s="1"/>
  <c r="E10" i="9"/>
  <c r="E6" i="9"/>
  <c r="E7" i="9"/>
  <c r="E8" i="9"/>
  <c r="E9" i="9"/>
  <c r="D10" i="9"/>
  <c r="C11" i="9"/>
  <c r="C12" i="9"/>
  <c r="C10" i="9"/>
  <c r="C6" i="9"/>
  <c r="C7" i="9"/>
  <c r="C8" i="9"/>
  <c r="C9" i="9"/>
  <c r="B11" i="9"/>
  <c r="B10" i="9"/>
  <c r="C12" i="10" l="1"/>
  <c r="E13" i="7"/>
  <c r="E6" i="7"/>
  <c r="E7" i="7"/>
  <c r="E8" i="7"/>
  <c r="E9" i="7"/>
  <c r="E10" i="7"/>
  <c r="E11" i="7"/>
  <c r="E12" i="7"/>
  <c r="E5" i="7"/>
  <c r="D13" i="7"/>
  <c r="C6" i="7"/>
  <c r="C7" i="7"/>
  <c r="C8" i="7"/>
  <c r="C9" i="7"/>
  <c r="C10" i="7"/>
  <c r="C11" i="7"/>
  <c r="C12" i="7"/>
  <c r="C5" i="7"/>
  <c r="B13" i="7"/>
  <c r="B14" i="7" s="1"/>
  <c r="C14" i="7" s="1"/>
  <c r="C13" i="7" l="1"/>
  <c r="C15" i="7" s="1"/>
  <c r="C11" i="10"/>
  <c r="C7" i="6"/>
  <c r="C6" i="5"/>
  <c r="C7" i="5"/>
  <c r="C8" i="5"/>
  <c r="C9" i="5"/>
  <c r="C10" i="5"/>
  <c r="C11" i="5"/>
  <c r="C5" i="5"/>
  <c r="C12" i="5" s="1"/>
  <c r="C6" i="4"/>
  <c r="C7" i="4"/>
  <c r="C8" i="4"/>
  <c r="C9" i="4"/>
  <c r="C10" i="4"/>
  <c r="C11" i="4"/>
  <c r="C12" i="4"/>
  <c r="C13" i="4"/>
  <c r="C14" i="4"/>
  <c r="C5" i="4"/>
  <c r="C5" i="6"/>
  <c r="D12" i="5"/>
  <c r="D10" i="6"/>
  <c r="E5" i="6" s="1"/>
  <c r="B12" i="5"/>
  <c r="B13" i="5" s="1"/>
  <c r="C13" i="5" s="1"/>
  <c r="C9" i="6" l="1"/>
  <c r="C6" i="6"/>
  <c r="C8" i="6"/>
  <c r="C10" i="6" l="1"/>
  <c r="B10" i="6"/>
  <c r="B11" i="6" s="1"/>
  <c r="C11" i="6" s="1"/>
  <c r="C12" i="6" l="1"/>
  <c r="E8" i="6"/>
  <c r="E9" i="6"/>
  <c r="E6" i="6"/>
  <c r="E7" i="6"/>
  <c r="E15" i="4"/>
  <c r="E14" i="4"/>
  <c r="E13" i="4"/>
  <c r="E12" i="4"/>
  <c r="E11" i="4"/>
  <c r="E10" i="4"/>
  <c r="E9" i="4"/>
  <c r="E8" i="4"/>
  <c r="E7" i="4"/>
  <c r="D16" i="4"/>
  <c r="E6" i="4" s="1"/>
  <c r="B16" i="4"/>
  <c r="B17" i="4" s="1"/>
  <c r="C17" i="4" s="1"/>
  <c r="E10" i="6" l="1"/>
  <c r="E5" i="4"/>
  <c r="C16" i="4"/>
  <c r="C18" i="4" s="1"/>
  <c r="E16" i="4" l="1"/>
  <c r="E6" i="5"/>
  <c r="E11" i="5"/>
  <c r="E7" i="5"/>
  <c r="E8" i="5"/>
  <c r="E10" i="5"/>
  <c r="E9" i="5"/>
  <c r="E5" i="5"/>
  <c r="C14" i="5"/>
  <c r="E12" i="5"/>
</calcChain>
</file>

<file path=xl/sharedStrings.xml><?xml version="1.0" encoding="utf-8"?>
<sst xmlns="http://schemas.openxmlformats.org/spreadsheetml/2006/main" count="175" uniqueCount="74">
  <si>
    <t>(% )*</t>
  </si>
  <si>
    <t>(%)</t>
  </si>
  <si>
    <t>Partido Socialista Obrero Español (PSOE)</t>
  </si>
  <si>
    <t>Total</t>
  </si>
  <si>
    <t>Otros**</t>
  </si>
  <si>
    <t>* Calculado en relación a los votos obtenidos por todas las candidaturas.</t>
  </si>
  <si>
    <t>** Candidaturas restantes que han obtenido votos pero no escaños.</t>
  </si>
  <si>
    <t>Herri Batasuna (HB)</t>
  </si>
  <si>
    <t>Total votos a candidaturas</t>
  </si>
  <si>
    <t>Centro Democrático y Social (CDS)</t>
  </si>
  <si>
    <t>Izquierda Unida (IU)</t>
  </si>
  <si>
    <t>Partido Popular (PP)</t>
  </si>
  <si>
    <t>Partido Andalucista (PA)</t>
  </si>
  <si>
    <t>Bloque Nacionalista Galego (BNG)</t>
  </si>
  <si>
    <t xml:space="preserve">Total </t>
  </si>
  <si>
    <t>Candidaturas</t>
  </si>
  <si>
    <t xml:space="preserve"> Votos</t>
  </si>
  <si>
    <t>Escaños</t>
  </si>
  <si>
    <t>ÍNDICE</t>
  </si>
  <si>
    <t>Elecciones 1989</t>
  </si>
  <si>
    <t>Elecciones 2004</t>
  </si>
  <si>
    <t>Volver al índice</t>
  </si>
  <si>
    <t>Fuente: Junta Electoral Central. Elaboración propia a partir de la publicación realizada por la JEC del resumen de los resultados (BOE núm. 75, de 27 de marzo de 1996).</t>
  </si>
  <si>
    <t>Elecciones 1987</t>
  </si>
  <si>
    <t>Elecciones 1994</t>
  </si>
  <si>
    <t>Elecciones 1999</t>
  </si>
  <si>
    <t>Elecciones 2009</t>
  </si>
  <si>
    <t>Elecciones 2014</t>
  </si>
  <si>
    <t>Elecciones 2019</t>
  </si>
  <si>
    <t>Centro Democrático Y Social (CDS)</t>
  </si>
  <si>
    <t>Coalición Electoral Convergencia I Unió (CIU)</t>
  </si>
  <si>
    <t>Agrupación De Electores José María Ruiz Mateos (RUIZ-MATEOS)</t>
  </si>
  <si>
    <t>Coalición Nacionalista (CN)</t>
  </si>
  <si>
    <t>Izquierda De Los Pueblos ()</t>
  </si>
  <si>
    <t>Por La Europa De Los Pueblos (P.E.P.)</t>
  </si>
  <si>
    <t>Cuadro 2. Distribución de votos y escaños en las elecciones al Parlamento Europeo 1989</t>
  </si>
  <si>
    <t>Convergencia I Unió (CIU)</t>
  </si>
  <si>
    <t>Cuadro 3. Distribución de votos y escaños en las elecciones al Parlamento Europeo 1994</t>
  </si>
  <si>
    <t>Federación de Partidos de Alianza Popular (AP)</t>
  </si>
  <si>
    <t>Coalición Izquierda Unida (IU)</t>
  </si>
  <si>
    <t>Coalición Convergencia i Unió (CIU)</t>
  </si>
  <si>
    <t>Coalición Por La Europa De Los Pueblos (EA-ERC-PNG)</t>
  </si>
  <si>
    <t>Cuadro 1. Distribución de votos y escaños en las elecciones al Parlamento Europeo 1987</t>
  </si>
  <si>
    <t>Cuadro 4. Distribución de votos y escaños en las elecciones al Parlamento Europeo 1999</t>
  </si>
  <si>
    <t>Partido Socialista Obrero Español – Progresistas (PSOE-PROG.)</t>
  </si>
  <si>
    <t>Izquierda Unida - Esquerra Unida I Alternativa (IU-EUIA)</t>
  </si>
  <si>
    <t>Convergencia I Unió CIU ()</t>
  </si>
  <si>
    <t>Coalición Europea (CE)</t>
  </si>
  <si>
    <t>Coalición Nacionalista + Europa De Los Pueblos (CN+EP)</t>
  </si>
  <si>
    <t>Euskal Herritarrok (EH)</t>
  </si>
  <si>
    <t>Galeusca-Pueblos de Europa (GALEUSCA)</t>
  </si>
  <si>
    <t>Europa de los Pueblos (EdP)</t>
  </si>
  <si>
    <t>Cuadro 5. Distribución de votos y escaños en las elecciones al Parlamento Europeo 2004</t>
  </si>
  <si>
    <t>Coalición por Europa (CEU)</t>
  </si>
  <si>
    <t>Unión Progreso y Democracia (UPyD)</t>
  </si>
  <si>
    <t>Europa de los Pueblos-Verdes (Edp-V)</t>
  </si>
  <si>
    <t>Izquierda Unida-Iniciativa per Catalunya Verds-Esquerra Unida i Alternativa-Bloque por Asturies: La Izquierda (IU-ICV-EUiA-BA)</t>
  </si>
  <si>
    <t>Cuadro 6. Distribución de votos y escaños en las elecciones al Parlamento Europeo 2009</t>
  </si>
  <si>
    <t>Coalición La Izquierda Plural* ()</t>
  </si>
  <si>
    <t>Podemos (Podemos)</t>
  </si>
  <si>
    <t>L’ Esquerra pel Dret a Decidir (EPDD)</t>
  </si>
  <si>
    <t>Ciudadanos-Partido de La Ciudadanía (C’s)</t>
  </si>
  <si>
    <t>Los Pueblos Deciden (LPD)</t>
  </si>
  <si>
    <t xml:space="preserve">Primavera Europea (Primavera Europea) </t>
  </si>
  <si>
    <t>Cuadro 7. Distribución de votos y escaños en las elecciones al Parlamento Europeo 2014</t>
  </si>
  <si>
    <t>Ciudadanos-Partido de la Ciudadanía (Cs)</t>
  </si>
  <si>
    <t>Unidas Podemos-Cambiar Europa (Podemos-IU)</t>
  </si>
  <si>
    <t>VOX (VOX)</t>
  </si>
  <si>
    <t>Ahora Repúblicas (AHORA REPÚBLICAS)</t>
  </si>
  <si>
    <t>Lliures Per Europa (JUNTS)</t>
  </si>
  <si>
    <t>Coalición por una Europa Solidaria (CEUS)</t>
  </si>
  <si>
    <t>Cuadro 8. Distribución de votos y escaños en las elecciones al Parlamento Europeo 2019</t>
  </si>
  <si>
    <t>Fuente: Ministerio del Interior y Junta Electoral Central. Elaboración propia a partir de los datos extraídos del Ministerio del Interior.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</si>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</sst>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8" applyNumberFormat="0" applyAlignment="0" applyProtection="0"/>
    <xf numFmtId="0" fontId="22" fillId="10" borderId="9" applyNumberFormat="0" applyAlignment="0" applyProtection="0"/>
    <xf numFmtId="0" fontId="23" fillId="10" borderId="8" applyNumberFormat="0" applyAlignment="0" applyProtection="0"/>
    <xf numFmtId="0" fontId="24" fillId="0" borderId="10" applyNumberFormat="0" applyFill="0" applyAlignment="0" applyProtection="0"/>
    <xf numFmtId="0" fontId="25" fillId="11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0" borderId="0"/>
    <xf numFmtId="0" fontId="4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12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" fillId="0" borderId="0"/>
    <xf numFmtId="0" fontId="32" fillId="0" borderId="0" applyNumberFormat="0" applyFill="0" applyBorder="0" applyAlignment="0" applyProtection="0"/>
    <xf numFmtId="0" fontId="6" fillId="0" borderId="0"/>
    <xf numFmtId="0" fontId="1" fillId="0" borderId="0"/>
    <xf numFmtId="0" fontId="1" fillId="12" borderId="1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/>
    <xf numFmtId="0" fontId="10" fillId="0" borderId="0" xfId="0" applyFont="1"/>
    <xf numFmtId="4" fontId="9" fillId="0" borderId="0" xfId="0" applyNumberFormat="1" applyFont="1" applyBorder="1"/>
    <xf numFmtId="0" fontId="9" fillId="0" borderId="0" xfId="0" applyFont="1"/>
    <xf numFmtId="3" fontId="11" fillId="0" borderId="0" xfId="0" applyNumberFormat="1" applyFont="1" applyBorder="1"/>
    <xf numFmtId="0" fontId="11" fillId="0" borderId="0" xfId="0" applyFont="1" applyBorder="1"/>
    <xf numFmtId="0" fontId="12" fillId="0" borderId="0" xfId="0" applyFont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2" fillId="0" borderId="2" xfId="0" applyFont="1" applyBorder="1"/>
    <xf numFmtId="3" fontId="12" fillId="0" borderId="2" xfId="0" applyNumberFormat="1" applyFont="1" applyBorder="1"/>
    <xf numFmtId="4" fontId="12" fillId="0" borderId="2" xfId="0" applyNumberFormat="1" applyFont="1" applyBorder="1"/>
    <xf numFmtId="0" fontId="9" fillId="4" borderId="2" xfId="0" applyFont="1" applyFill="1" applyBorder="1"/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0" fontId="12" fillId="5" borderId="2" xfId="0" applyFont="1" applyFill="1" applyBorder="1"/>
    <xf numFmtId="3" fontId="12" fillId="5" borderId="2" xfId="0" applyNumberFormat="1" applyFont="1" applyFill="1" applyBorder="1"/>
    <xf numFmtId="4" fontId="12" fillId="5" borderId="2" xfId="0" applyNumberFormat="1" applyFont="1" applyFill="1" applyBorder="1"/>
    <xf numFmtId="0" fontId="12" fillId="4" borderId="2" xfId="0" applyFont="1" applyFill="1" applyBorder="1"/>
    <xf numFmtId="0" fontId="12" fillId="0" borderId="1" xfId="0" applyFont="1" applyBorder="1"/>
    <xf numFmtId="4" fontId="12" fillId="0" borderId="1" xfId="0" applyNumberFormat="1" applyFont="1" applyBorder="1"/>
    <xf numFmtId="0" fontId="7" fillId="0" borderId="0" xfId="0" applyFont="1" applyBorder="1" applyAlignment="1"/>
    <xf numFmtId="4" fontId="12" fillId="4" borderId="2" xfId="0" applyNumberFormat="1" applyFont="1" applyFill="1" applyBorder="1"/>
    <xf numFmtId="0" fontId="6" fillId="0" borderId="0" xfId="1"/>
    <xf numFmtId="0" fontId="13" fillId="3" borderId="0" xfId="1" applyFont="1" applyFill="1" applyBorder="1"/>
    <xf numFmtId="0" fontId="13" fillId="3" borderId="0" xfId="1" applyFont="1" applyFill="1" applyBorder="1" applyAlignment="1">
      <alignment horizontal="center"/>
    </xf>
    <xf numFmtId="0" fontId="6" fillId="0" borderId="1" xfId="1" applyFont="1" applyBorder="1"/>
    <xf numFmtId="2" fontId="6" fillId="0" borderId="0" xfId="1" applyNumberFormat="1"/>
    <xf numFmtId="0" fontId="6" fillId="0" borderId="2" xfId="1" applyFont="1" applyBorder="1"/>
    <xf numFmtId="0" fontId="6" fillId="0" borderId="2" xfId="1" applyFont="1" applyFill="1" applyBorder="1"/>
    <xf numFmtId="0" fontId="5" fillId="4" borderId="2" xfId="1" applyFont="1" applyFill="1" applyBorder="1"/>
    <xf numFmtId="3" fontId="5" fillId="4" borderId="2" xfId="1" applyNumberFormat="1" applyFont="1" applyFill="1" applyBorder="1"/>
    <xf numFmtId="0" fontId="5" fillId="5" borderId="2" xfId="1" applyFont="1" applyFill="1" applyBorder="1"/>
    <xf numFmtId="3" fontId="6" fillId="5" borderId="2" xfId="1" applyNumberFormat="1" applyFont="1" applyFill="1" applyBorder="1"/>
    <xf numFmtId="2" fontId="6" fillId="5" borderId="2" xfId="1" applyNumberFormat="1" applyFill="1" applyBorder="1"/>
    <xf numFmtId="0" fontId="5" fillId="4" borderId="1" xfId="1" applyFont="1" applyFill="1" applyBorder="1"/>
    <xf numFmtId="3" fontId="5" fillId="4" borderId="1" xfId="1" applyNumberFormat="1" applyFont="1" applyFill="1" applyBorder="1"/>
    <xf numFmtId="0" fontId="6" fillId="5" borderId="3" xfId="1" applyFill="1" applyBorder="1"/>
    <xf numFmtId="3" fontId="6" fillId="0" borderId="0" xfId="1" applyNumberFormat="1"/>
    <xf numFmtId="0" fontId="6" fillId="0" borderId="4" xfId="1" applyFont="1" applyBorder="1"/>
    <xf numFmtId="2" fontId="6" fillId="0" borderId="4" xfId="1" applyNumberFormat="1" applyBorder="1"/>
    <xf numFmtId="0" fontId="6" fillId="0" borderId="4" xfId="1" applyBorder="1" applyAlignment="1">
      <alignment wrapText="1"/>
    </xf>
    <xf numFmtId="3" fontId="6" fillId="0" borderId="4" xfId="1" applyNumberFormat="1" applyBorder="1"/>
    <xf numFmtId="0" fontId="6" fillId="0" borderId="4" xfId="1" applyBorder="1"/>
    <xf numFmtId="0" fontId="6" fillId="5" borderId="2" xfId="1" applyFont="1" applyFill="1" applyBorder="1"/>
    <xf numFmtId="0" fontId="6" fillId="4" borderId="2" xfId="1" applyFill="1" applyBorder="1"/>
    <xf numFmtId="0" fontId="6" fillId="0" borderId="0" xfId="1" applyFont="1"/>
    <xf numFmtId="3" fontId="5" fillId="4" borderId="0" xfId="1" applyNumberFormat="1" applyFont="1" applyFill="1" applyBorder="1"/>
    <xf numFmtId="3" fontId="6" fillId="5" borderId="3" xfId="1" applyNumberFormat="1" applyFill="1" applyBorder="1"/>
    <xf numFmtId="0" fontId="6" fillId="5" borderId="0" xfId="1" applyFill="1" applyBorder="1"/>
    <xf numFmtId="3" fontId="6" fillId="0" borderId="1" xfId="1" applyNumberFormat="1" applyFont="1" applyBorder="1"/>
    <xf numFmtId="2" fontId="6" fillId="0" borderId="1" xfId="1" applyNumberFormat="1" applyFont="1" applyBorder="1"/>
    <xf numFmtId="3" fontId="6" fillId="0" borderId="2" xfId="1" applyNumberFormat="1" applyFont="1" applyBorder="1"/>
    <xf numFmtId="0" fontId="6" fillId="0" borderId="2" xfId="1" applyFont="1" applyBorder="1" applyAlignment="1">
      <alignment wrapText="1"/>
    </xf>
    <xf numFmtId="0" fontId="6" fillId="0" borderId="2" xfId="1" applyFont="1" applyBorder="1" applyAlignment="1"/>
    <xf numFmtId="0" fontId="28" fillId="0" borderId="0" xfId="42" applyFont="1" applyBorder="1" applyAlignment="1">
      <alignment horizontal="left" vertical="top" wrapText="1"/>
    </xf>
    <xf numFmtId="0" fontId="30" fillId="0" borderId="0" xfId="72" applyFont="1"/>
    <xf numFmtId="0" fontId="31" fillId="0" borderId="0" xfId="72" applyFont="1"/>
    <xf numFmtId="0" fontId="35" fillId="0" borderId="0" xfId="72" applyFont="1"/>
    <xf numFmtId="0" fontId="36" fillId="0" borderId="0" xfId="72" applyFont="1"/>
    <xf numFmtId="0" fontId="37" fillId="0" borderId="0" xfId="72" applyFont="1"/>
    <xf numFmtId="0" fontId="33" fillId="0" borderId="0" xfId="73" applyFont="1" applyAlignment="1">
      <alignment horizontal="left" indent="1"/>
    </xf>
    <xf numFmtId="0" fontId="32" fillId="0" borderId="0" xfId="73" quotePrefix="1"/>
    <xf numFmtId="0" fontId="38" fillId="0" borderId="0" xfId="73" applyFont="1"/>
    <xf numFmtId="0" fontId="30" fillId="0" borderId="0" xfId="72" applyFont="1" applyFill="1"/>
    <xf numFmtId="49" fontId="34" fillId="0" borderId="0" xfId="74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/>
    <xf numFmtId="0" fontId="7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 wrapText="1"/>
    </xf>
    <xf numFmtId="0" fontId="28" fillId="0" borderId="0" xfId="0" applyFont="1"/>
    <xf numFmtId="0" fontId="7" fillId="0" borderId="0" xfId="0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1" applyFont="1"/>
    <xf numFmtId="3" fontId="1" fillId="0" borderId="0" xfId="75" applyNumberForma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8" fillId="0" borderId="0" xfId="0" applyFont="1" applyBorder="1"/>
    <xf numFmtId="0" fontId="28" fillId="0" borderId="0" xfId="75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10" fontId="0" fillId="0" borderId="0" xfId="0" applyNumberFormat="1" applyBorder="1" applyAlignment="1">
      <alignment horizontal="right" wrapText="1"/>
    </xf>
    <xf numFmtId="0" fontId="28" fillId="0" borderId="0" xfId="75" applyFont="1" applyBorder="1" applyAlignment="1">
      <alignment horizontal="left" vertical="center" wrapText="1"/>
    </xf>
    <xf numFmtId="9" fontId="1" fillId="0" borderId="0" xfId="75" applyNumberFormat="1" applyBorder="1" applyAlignment="1">
      <alignment horizontal="right" wrapText="1"/>
    </xf>
    <xf numFmtId="0" fontId="9" fillId="0" borderId="0" xfId="0" applyFont="1" applyBorder="1"/>
    <xf numFmtId="10" fontId="1" fillId="0" borderId="0" xfId="75" applyNumberFormat="1" applyBorder="1" applyAlignment="1">
      <alignment horizontal="right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/>
    <xf numFmtId="3" fontId="0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1" fillId="0" borderId="0" xfId="75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6" fillId="0" borderId="0" xfId="1" applyBorder="1"/>
    <xf numFmtId="0" fontId="28" fillId="0" borderId="0" xfId="75" applyFont="1" applyAlignment="1">
      <alignment horizontal="left" vertical="center" wrapText="1"/>
    </xf>
    <xf numFmtId="3" fontId="1" fillId="0" borderId="0" xfId="75" applyNumberFormat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0" borderId="0" xfId="1" applyFont="1" applyBorder="1" applyAlignment="1"/>
    <xf numFmtId="0" fontId="32" fillId="0" borderId="0" xfId="73" applyAlignment="1">
      <alignment horizontal="left"/>
    </xf>
    <xf numFmtId="0" fontId="32" fillId="0" borderId="0" xfId="73"/>
    <xf numFmtId="49" fontId="34" fillId="37" borderId="0" xfId="74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2" fillId="0" borderId="0" xfId="73" applyAlignment="1">
      <alignment horizontal="left" vertical="center"/>
    </xf>
    <xf numFmtId="0" fontId="0" fillId="0" borderId="0" xfId="0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89">
    <cellStyle name="20% - Énfasis1" xfId="19" builtinId="30" customBuiltin="1"/>
    <cellStyle name="20% - Énfasis1 2" xfId="46"/>
    <cellStyle name="20% - Énfasis1 3" xfId="60"/>
    <cellStyle name="20% - Énfasis1 4" xfId="77"/>
    <cellStyle name="20% - Énfasis2" xfId="23" builtinId="34" customBuiltin="1"/>
    <cellStyle name="20% - Énfasis2 2" xfId="48"/>
    <cellStyle name="20% - Énfasis2 3" xfId="62"/>
    <cellStyle name="20% - Énfasis2 4" xfId="79"/>
    <cellStyle name="20% - Énfasis3" xfId="27" builtinId="38" customBuiltin="1"/>
    <cellStyle name="20% - Énfasis3 2" xfId="50"/>
    <cellStyle name="20% - Énfasis3 3" xfId="64"/>
    <cellStyle name="20% - Énfasis3 4" xfId="81"/>
    <cellStyle name="20% - Énfasis4" xfId="31" builtinId="42" customBuiltin="1"/>
    <cellStyle name="20% - Énfasis4 2" xfId="52"/>
    <cellStyle name="20% - Énfasis4 3" xfId="66"/>
    <cellStyle name="20% - Énfasis4 4" xfId="83"/>
    <cellStyle name="20% - Énfasis5" xfId="35" builtinId="46" customBuiltin="1"/>
    <cellStyle name="20% - Énfasis5 2" xfId="54"/>
    <cellStyle name="20% - Énfasis5 3" xfId="68"/>
    <cellStyle name="20% - Énfasis5 4" xfId="85"/>
    <cellStyle name="20% - Énfasis6" xfId="39" builtinId="50" customBuiltin="1"/>
    <cellStyle name="20% - Énfasis6 2" xfId="56"/>
    <cellStyle name="20% - Énfasis6 3" xfId="70"/>
    <cellStyle name="20% - Énfasis6 4" xfId="87"/>
    <cellStyle name="40% - Énfasis1" xfId="20" builtinId="31" customBuiltin="1"/>
    <cellStyle name="40% - Énfasis1 2" xfId="47"/>
    <cellStyle name="40% - Énfasis1 3" xfId="61"/>
    <cellStyle name="40% - Énfasis1 4" xfId="78"/>
    <cellStyle name="40% - Énfasis2" xfId="24" builtinId="35" customBuiltin="1"/>
    <cellStyle name="40% - Énfasis2 2" xfId="49"/>
    <cellStyle name="40% - Énfasis2 3" xfId="63"/>
    <cellStyle name="40% - Énfasis2 4" xfId="80"/>
    <cellStyle name="40% - Énfasis3" xfId="28" builtinId="39" customBuiltin="1"/>
    <cellStyle name="40% - Énfasis3 2" xfId="51"/>
    <cellStyle name="40% - Énfasis3 3" xfId="65"/>
    <cellStyle name="40% - Énfasis3 4" xfId="82"/>
    <cellStyle name="40% - Énfasis4" xfId="32" builtinId="43" customBuiltin="1"/>
    <cellStyle name="40% - Énfasis4 2" xfId="53"/>
    <cellStyle name="40% - Énfasis4 3" xfId="67"/>
    <cellStyle name="40% - Énfasis4 4" xfId="84"/>
    <cellStyle name="40% - Énfasis5" xfId="36" builtinId="47" customBuiltin="1"/>
    <cellStyle name="40% - Énfasis5 2" xfId="55"/>
    <cellStyle name="40% - Énfasis5 3" xfId="69"/>
    <cellStyle name="40% - Énfasis5 4" xfId="86"/>
    <cellStyle name="40% - Énfasis6" xfId="40" builtinId="51" customBuiltin="1"/>
    <cellStyle name="40% - Énfasis6 2" xfId="57"/>
    <cellStyle name="40% - Énfasis6 3" xfId="71"/>
    <cellStyle name="40% - Énfasis6 4" xfId="8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73" builtinId="8"/>
    <cellStyle name="Incorrecto" xfId="8" builtinId="27" customBuiltin="1"/>
    <cellStyle name="Neutral" xfId="9" builtinId="28" customBuiltin="1"/>
    <cellStyle name="Normal" xfId="0" builtinId="0"/>
    <cellStyle name="Normal 2" xfId="1"/>
    <cellStyle name="Normal 2 2 2" xfId="72"/>
    <cellStyle name="Normal 2 3" xfId="74"/>
    <cellStyle name="Normal 3" xfId="42"/>
    <cellStyle name="Normal 4" xfId="44"/>
    <cellStyle name="Normal 5" xfId="58"/>
    <cellStyle name="Normal 6" xfId="75"/>
    <cellStyle name="Notas 2" xfId="43"/>
    <cellStyle name="Notas 3" xfId="45"/>
    <cellStyle name="Notas 4" xfId="59"/>
    <cellStyle name="Notas 5" xfId="7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1530518241632"/>
          <c:y val="0.1038980042045837"/>
          <c:w val="0.7338631890895011"/>
          <c:h val="0.6285055707137458"/>
        </c:manualLayout>
      </c:layout>
      <c:doughnutChart>
        <c:varyColors val="1"/>
        <c:ser>
          <c:idx val="0"/>
          <c:order val="0"/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17"/>
            <c:bubble3D val="0"/>
            <c:spPr>
              <a:noFill/>
            </c:spPr>
          </c:dPt>
          <c:cat>
            <c:strRef>
              <c:f>'Elecciones 1987'!$A$5:$A$11</c:f>
              <c:strCache>
                <c:ptCount val="7"/>
                <c:pt idx="0">
                  <c:v>Partido Socialista Obrero Español (PSOE)</c:v>
                </c:pt>
                <c:pt idx="1">
                  <c:v>Federación de Partidos de Alianza Popular (AP)</c:v>
                </c:pt>
                <c:pt idx="2">
                  <c:v>Centro Democrático y Social (CDS)</c:v>
                </c:pt>
                <c:pt idx="3">
                  <c:v>Coalición Izquierda Unida (IU)</c:v>
                </c:pt>
                <c:pt idx="4">
                  <c:v>Coalición Convergencia i Unió (CIU)</c:v>
                </c:pt>
                <c:pt idx="5">
                  <c:v>Herri Batasuna (HB)</c:v>
                </c:pt>
                <c:pt idx="6">
                  <c:v>Coalición Por La Europa De Los Pueblos (EA-ERC-PNG)</c:v>
                </c:pt>
              </c:strCache>
            </c:strRef>
          </c:cat>
          <c:val>
            <c:numRef>
              <c:f>'Elecciones 1987'!$D$5:$D$12</c:f>
              <c:numCache>
                <c:formatCode>General</c:formatCode>
                <c:ptCount val="8"/>
                <c:pt idx="0">
                  <c:v>28</c:v>
                </c:pt>
                <c:pt idx="1">
                  <c:v>17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60</c:v>
                </c:pt>
              </c:numCache>
            </c:numRef>
          </c:val>
        </c:ser>
        <c:ser>
          <c:idx val="1"/>
          <c:order val="1"/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17"/>
            <c:bubble3D val="0"/>
            <c:spPr>
              <a:noFill/>
            </c:spPr>
          </c:dPt>
          <c:cat>
            <c:strRef>
              <c:f>'Elecciones 1987'!$A$5:$A$11</c:f>
              <c:strCache>
                <c:ptCount val="7"/>
                <c:pt idx="0">
                  <c:v>Partido Socialista Obrero Español (PSOE)</c:v>
                </c:pt>
                <c:pt idx="1">
                  <c:v>Federación de Partidos de Alianza Popular (AP)</c:v>
                </c:pt>
                <c:pt idx="2">
                  <c:v>Centro Democrático y Social (CDS)</c:v>
                </c:pt>
                <c:pt idx="3">
                  <c:v>Coalición Izquierda Unida (IU)</c:v>
                </c:pt>
                <c:pt idx="4">
                  <c:v>Coalición Convergencia i Unió (CIU)</c:v>
                </c:pt>
                <c:pt idx="5">
                  <c:v>Herri Batasuna (HB)</c:v>
                </c:pt>
                <c:pt idx="6">
                  <c:v>Coalición Por La Europa De Los Pueblos (EA-ERC-PNG)</c:v>
                </c:pt>
              </c:strCache>
            </c:strRef>
          </c:cat>
          <c:val>
            <c:numRef>
              <c:f>'Elecciones 1987'!$E$5:$E$12</c:f>
              <c:numCache>
                <c:formatCode>#,##0.00</c:formatCode>
                <c:ptCount val="8"/>
                <c:pt idx="0">
                  <c:v>46.666666666666664</c:v>
                </c:pt>
                <c:pt idx="1">
                  <c:v>28.333333333333332</c:v>
                </c:pt>
                <c:pt idx="2" formatCode="#,##0">
                  <c:v>11.666666666666666</c:v>
                </c:pt>
                <c:pt idx="3" formatCode="#,##0">
                  <c:v>5</c:v>
                </c:pt>
                <c:pt idx="4">
                  <c:v>5</c:v>
                </c:pt>
                <c:pt idx="5">
                  <c:v>1.6666666666666667</c:v>
                </c:pt>
                <c:pt idx="6">
                  <c:v>1.6666666666666667</c:v>
                </c:pt>
                <c:pt idx="7" formatCode="#,##0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1.9717636199997526E-2"/>
          <c:y val="0.44056662311657857"/>
          <c:w val="0.79592832249132262"/>
          <c:h val="0.451101648734318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24337089541543"/>
          <c:y val="6.0241119351656679E-2"/>
          <c:w val="0.66947206808345405"/>
          <c:h val="0.70112545926171843"/>
        </c:manualLayout>
      </c:layout>
      <c:doughnutChart>
        <c:varyColors val="1"/>
        <c:ser>
          <c:idx val="0"/>
          <c:order val="0"/>
          <c:dPt>
            <c:idx val="11"/>
            <c:bubble3D val="0"/>
            <c:spPr>
              <a:noFill/>
              <a:ln>
                <a:noFill/>
              </a:ln>
            </c:spPr>
          </c:dPt>
          <c:dPt>
            <c:idx val="14"/>
            <c:bubble3D val="0"/>
            <c:spPr>
              <a:noFill/>
            </c:spPr>
          </c:dPt>
          <c:cat>
            <c:strRef>
              <c:f>'Elecciones 1989'!$A$5:$A$18</c:f>
              <c:strCache>
                <c:ptCount val="14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Centro Democrático Y Social (CDS)</c:v>
                </c:pt>
                <c:pt idx="3">
                  <c:v>Izquierda Unida (IU)</c:v>
                </c:pt>
                <c:pt idx="4">
                  <c:v>Coalición Electoral Convergencia I Unió (CIU)</c:v>
                </c:pt>
                <c:pt idx="5">
                  <c:v>Agrupación De Electores José María Ruiz Mateos (RUIZ-MATEOS)</c:v>
                </c:pt>
                <c:pt idx="6">
                  <c:v>Coalición Nacionalista (CN)</c:v>
                </c:pt>
                <c:pt idx="7">
                  <c:v>Partido Andalucista (PA)</c:v>
                </c:pt>
                <c:pt idx="8">
                  <c:v>Izquierda De Los Pueblos ()</c:v>
                </c:pt>
                <c:pt idx="9">
                  <c:v>Herri Batasuna (HB)</c:v>
                </c:pt>
                <c:pt idx="10">
                  <c:v>Por La Europa De Los Pueblos (P.E.P.)</c:v>
                </c:pt>
                <c:pt idx="11">
                  <c:v>Total</c:v>
                </c:pt>
                <c:pt idx="12">
                  <c:v>Otros**</c:v>
                </c:pt>
                <c:pt idx="13">
                  <c:v>Total votos a candidaturas</c:v>
                </c:pt>
              </c:strCache>
            </c:strRef>
          </c:cat>
          <c:val>
            <c:numRef>
              <c:f>'Elecciones 1989'!$D$5:$D$20</c:f>
              <c:numCache>
                <c:formatCode>General</c:formatCode>
                <c:ptCount val="16"/>
                <c:pt idx="0">
                  <c:v>27</c:v>
                </c:pt>
                <c:pt idx="1">
                  <c:v>15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 formatCode="#,##0">
                  <c:v>60</c:v>
                </c:pt>
              </c:numCache>
            </c:numRef>
          </c:val>
        </c:ser>
        <c:ser>
          <c:idx val="1"/>
          <c:order val="1"/>
          <c:tx>
            <c:strRef>
              <c:f>'Elecciones 1989'!$A$5:$A$18</c:f>
              <c:strCache>
                <c:ptCount val="14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Centro Democrático Y Social (CDS)</c:v>
                </c:pt>
                <c:pt idx="3">
                  <c:v>Izquierda Unida (IU)</c:v>
                </c:pt>
                <c:pt idx="4">
                  <c:v>Coalición Electoral Convergencia I Unió (CIU)</c:v>
                </c:pt>
                <c:pt idx="5">
                  <c:v>Agrupación De Electores José María Ruiz Mateos (RUIZ-MATEOS)</c:v>
                </c:pt>
                <c:pt idx="6">
                  <c:v>Coalición Nacionalista (CN)</c:v>
                </c:pt>
                <c:pt idx="7">
                  <c:v>Partido Andalucista (PA)</c:v>
                </c:pt>
                <c:pt idx="8">
                  <c:v>Izquierda De Los Pueblos ()</c:v>
                </c:pt>
                <c:pt idx="9">
                  <c:v>Herri Batasuna (HB)</c:v>
                </c:pt>
                <c:pt idx="10">
                  <c:v>Por La Europa De Los Pueblos (P.E.P.)</c:v>
                </c:pt>
                <c:pt idx="11">
                  <c:v>Total</c:v>
                </c:pt>
                <c:pt idx="12">
                  <c:v>Otros**</c:v>
                </c:pt>
                <c:pt idx="13">
                  <c:v>Total votos a candidaturas</c:v>
                </c:pt>
              </c:strCache>
            </c:strRef>
          </c:tx>
          <c:dPt>
            <c:idx val="11"/>
            <c:bubble3D val="0"/>
            <c:spPr>
              <a:solidFill>
                <a:sysClr val="window" lastClr="FFFFFF"/>
              </a:solidFill>
              <a:ln>
                <a:noFill/>
              </a:ln>
            </c:spPr>
          </c:dPt>
          <c:dPt>
            <c:idx val="14"/>
            <c:bubble3D val="0"/>
            <c:spPr>
              <a:noFill/>
            </c:spPr>
          </c:dPt>
          <c:val>
            <c:numRef>
              <c:f>'Elecciones 1989'!$E$5:$E$20</c:f>
              <c:numCache>
                <c:formatCode>#,##0</c:formatCode>
                <c:ptCount val="16"/>
                <c:pt idx="0" formatCode="#,##0.00">
                  <c:v>45</c:v>
                </c:pt>
                <c:pt idx="1">
                  <c:v>25</c:v>
                </c:pt>
                <c:pt idx="2" formatCode="#,##0.00">
                  <c:v>8.3333333333333321</c:v>
                </c:pt>
                <c:pt idx="3" formatCode="#,##0.00">
                  <c:v>6.666666666666667</c:v>
                </c:pt>
                <c:pt idx="4" formatCode="#,##0.00">
                  <c:v>3.3333333333333335</c:v>
                </c:pt>
                <c:pt idx="5" formatCode="#,##0.00">
                  <c:v>3.3333333333333335</c:v>
                </c:pt>
                <c:pt idx="6" formatCode="#,##0.00">
                  <c:v>1.6666666666666667</c:v>
                </c:pt>
                <c:pt idx="7" formatCode="#,##0.00">
                  <c:v>1.6666666666666667</c:v>
                </c:pt>
                <c:pt idx="8" formatCode="#,##0.00">
                  <c:v>1.6666666666666667</c:v>
                </c:pt>
                <c:pt idx="9" formatCode="#,##0.00">
                  <c:v>1.6666666666666667</c:v>
                </c:pt>
                <c:pt idx="10" formatCode="#,##0.00">
                  <c:v>1.6666666666666667</c:v>
                </c:pt>
                <c:pt idx="11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1001689219274772E-2"/>
          <c:y val="0.47319464278055667"/>
          <c:w val="0.49808757963836353"/>
          <c:h val="0.52667212565305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08301427711624E-2"/>
          <c:y val="4.4438936813456252E-2"/>
          <c:w val="0.87137061709549612"/>
          <c:h val="0.81330254917543288"/>
        </c:manualLayout>
      </c:layout>
      <c:doughnutChart>
        <c:varyColors val="1"/>
        <c:ser>
          <c:idx val="0"/>
          <c:order val="0"/>
          <c:dPt>
            <c:idx val="5"/>
            <c:bubble3D val="0"/>
            <c:spPr>
              <a:noFill/>
              <a:ln>
                <a:noFill/>
              </a:ln>
            </c:spPr>
          </c:dPt>
          <c:dPt>
            <c:idx val="14"/>
            <c:bubble3D val="0"/>
            <c:spPr>
              <a:noFill/>
            </c:spPr>
          </c:dPt>
          <c:cat>
            <c:strRef>
              <c:f>'Elecciones 1994'!$A$5:$A$9</c:f>
              <c:strCache>
                <c:ptCount val="5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Izquierda Unida (IU)</c:v>
                </c:pt>
                <c:pt idx="3">
                  <c:v>Convergencia I Unió (CIU)</c:v>
                </c:pt>
                <c:pt idx="4">
                  <c:v>Coalición Nacionalista (CN)</c:v>
                </c:pt>
              </c:strCache>
            </c:strRef>
          </c:cat>
          <c:val>
            <c:numRef>
              <c:f>'Elecciones 1994'!$D$5:$D$10</c:f>
              <c:numCache>
                <c:formatCode>General</c:formatCode>
                <c:ptCount val="6"/>
                <c:pt idx="0">
                  <c:v>28</c:v>
                </c:pt>
                <c:pt idx="1">
                  <c:v>22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 formatCode="#,##0">
                  <c:v>64</c:v>
                </c:pt>
              </c:numCache>
            </c:numRef>
          </c:val>
        </c:ser>
        <c:ser>
          <c:idx val="1"/>
          <c:order val="1"/>
          <c:dPt>
            <c:idx val="5"/>
            <c:bubble3D val="0"/>
            <c:spPr>
              <a:noFill/>
              <a:ln>
                <a:noFill/>
              </a:ln>
            </c:spPr>
          </c:dPt>
          <c:dPt>
            <c:idx val="14"/>
            <c:bubble3D val="0"/>
            <c:spPr>
              <a:noFill/>
            </c:spPr>
          </c:dPt>
          <c:cat>
            <c:strRef>
              <c:f>'Elecciones 1994'!$A$5:$A$9</c:f>
              <c:strCache>
                <c:ptCount val="5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Izquierda Unida (IU)</c:v>
                </c:pt>
                <c:pt idx="3">
                  <c:v>Convergencia I Unió (CIU)</c:v>
                </c:pt>
                <c:pt idx="4">
                  <c:v>Coalición Nacionalista (CN)</c:v>
                </c:pt>
              </c:strCache>
            </c:strRef>
          </c:cat>
          <c:val>
            <c:numRef>
              <c:f>'Elecciones 1994'!$E$5:$E$10</c:f>
              <c:numCache>
                <c:formatCode>#,##0.00</c:formatCode>
                <c:ptCount val="6"/>
                <c:pt idx="0">
                  <c:v>43.75</c:v>
                </c:pt>
                <c:pt idx="1">
                  <c:v>34.375</c:v>
                </c:pt>
                <c:pt idx="2">
                  <c:v>14.0625</c:v>
                </c:pt>
                <c:pt idx="3">
                  <c:v>4.6875</c:v>
                </c:pt>
                <c:pt idx="4">
                  <c:v>3.125</c:v>
                </c:pt>
                <c:pt idx="5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0613625885786745E-2"/>
          <c:y val="0.51930458272279534"/>
          <c:w val="0.59442272983509081"/>
          <c:h val="0.36336289228476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80145530905451E-2"/>
          <c:y val="5.2571942621726951E-2"/>
          <c:w val="0.74985894799327624"/>
          <c:h val="0.71566708048956074"/>
        </c:manualLayout>
      </c:layout>
      <c:doughnutChart>
        <c:varyColors val="1"/>
        <c:ser>
          <c:idx val="0"/>
          <c:order val="0"/>
          <c:dPt>
            <c:idx val="8"/>
            <c:bubble3D val="0"/>
            <c:spPr>
              <a:noFill/>
              <a:ln>
                <a:noFill/>
              </a:ln>
            </c:spPr>
          </c:dPt>
          <c:dPt>
            <c:idx val="15"/>
            <c:bubble3D val="0"/>
            <c:spPr>
              <a:noFill/>
            </c:spPr>
          </c:dPt>
          <c:cat>
            <c:strRef>
              <c:f>'Elecciones 1999'!$A$5:$A$12</c:f>
              <c:strCache>
                <c:ptCount val="8"/>
                <c:pt idx="0">
                  <c:v>Partido Popular (PP)</c:v>
                </c:pt>
                <c:pt idx="1">
                  <c:v>Partido Socialista Obrero Español – Progresistas (PSOE-PROG.)</c:v>
                </c:pt>
                <c:pt idx="2">
                  <c:v>Izquierda Unida - Esquerra Unida I Alternativa (IU-EUIA)</c:v>
                </c:pt>
                <c:pt idx="3">
                  <c:v>Convergencia I Unió CIU ()</c:v>
                </c:pt>
                <c:pt idx="4">
                  <c:v>Coalición Europea (CE)</c:v>
                </c:pt>
                <c:pt idx="5">
                  <c:v>Coalición Nacionalista + Europa De Los Pueblos (CN+EP)</c:v>
                </c:pt>
                <c:pt idx="6">
                  <c:v>Bloque Nacionalista Galego (BNG)</c:v>
                </c:pt>
                <c:pt idx="7">
                  <c:v>Euskal Herritarrok (EH)</c:v>
                </c:pt>
              </c:strCache>
            </c:strRef>
          </c:cat>
          <c:val>
            <c:numRef>
              <c:f>'Elecciones 1999'!$D$5:$D$13</c:f>
              <c:numCache>
                <c:formatCode>General</c:formatCode>
                <c:ptCount val="9"/>
                <c:pt idx="0">
                  <c:v>27</c:v>
                </c:pt>
                <c:pt idx="1">
                  <c:v>24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63</c:v>
                </c:pt>
              </c:numCache>
            </c:numRef>
          </c:val>
        </c:ser>
        <c:ser>
          <c:idx val="1"/>
          <c:order val="1"/>
          <c:dPt>
            <c:idx val="8"/>
            <c:bubble3D val="0"/>
            <c:spPr>
              <a:noFill/>
              <a:ln>
                <a:noFill/>
              </a:ln>
            </c:spPr>
          </c:dPt>
          <c:dPt>
            <c:idx val="15"/>
            <c:bubble3D val="0"/>
            <c:spPr>
              <a:noFill/>
            </c:spPr>
          </c:dPt>
          <c:cat>
            <c:strRef>
              <c:f>'Elecciones 1999'!$A$5:$A$12</c:f>
              <c:strCache>
                <c:ptCount val="8"/>
                <c:pt idx="0">
                  <c:v>Partido Popular (PP)</c:v>
                </c:pt>
                <c:pt idx="1">
                  <c:v>Partido Socialista Obrero Español – Progresistas (PSOE-PROG.)</c:v>
                </c:pt>
                <c:pt idx="2">
                  <c:v>Izquierda Unida - Esquerra Unida I Alternativa (IU-EUIA)</c:v>
                </c:pt>
                <c:pt idx="3">
                  <c:v>Convergencia I Unió CIU ()</c:v>
                </c:pt>
                <c:pt idx="4">
                  <c:v>Coalición Europea (CE)</c:v>
                </c:pt>
                <c:pt idx="5">
                  <c:v>Coalición Nacionalista + Europa De Los Pueblos (CN+EP)</c:v>
                </c:pt>
                <c:pt idx="6">
                  <c:v>Bloque Nacionalista Galego (BNG)</c:v>
                </c:pt>
                <c:pt idx="7">
                  <c:v>Euskal Herritarrok (EH)</c:v>
                </c:pt>
              </c:strCache>
            </c:strRef>
          </c:cat>
          <c:val>
            <c:numRef>
              <c:f>'Elecciones 1999'!$E$5:$E$13</c:f>
              <c:numCache>
                <c:formatCode>#,##0.00</c:formatCode>
                <c:ptCount val="9"/>
                <c:pt idx="0">
                  <c:v>42.857142857142854</c:v>
                </c:pt>
                <c:pt idx="1">
                  <c:v>38.095238095238095</c:v>
                </c:pt>
                <c:pt idx="2">
                  <c:v>6.3492063492063489</c:v>
                </c:pt>
                <c:pt idx="3">
                  <c:v>4.7619047619047619</c:v>
                </c:pt>
                <c:pt idx="4">
                  <c:v>3.1746031746031744</c:v>
                </c:pt>
                <c:pt idx="5">
                  <c:v>1.5873015873015872</c:v>
                </c:pt>
                <c:pt idx="6">
                  <c:v>1.5873015873015872</c:v>
                </c:pt>
                <c:pt idx="7">
                  <c:v>1.5873015873015872</c:v>
                </c:pt>
                <c:pt idx="8" formatCode="#,##0">
                  <c:v>99.999999999999986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1234902280670739E-2"/>
          <c:y val="0.51601976182400378"/>
          <c:w val="0.65865170689579833"/>
          <c:h val="0.4266786711898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695633473399"/>
          <c:y val="1.3575921307966728E-2"/>
          <c:w val="0.73377486962904104"/>
          <c:h val="0.92980294453397494"/>
        </c:manualLayout>
      </c:layout>
      <c:doughnutChart>
        <c:varyColors val="1"/>
        <c:ser>
          <c:idx val="0"/>
          <c:order val="0"/>
          <c:dPt>
            <c:idx val="5"/>
            <c:bubble3D val="0"/>
            <c:spPr>
              <a:noFill/>
              <a:ln>
                <a:noFill/>
              </a:ln>
            </c:spPr>
          </c:dPt>
          <c:dPt>
            <c:idx val="14"/>
            <c:bubble3D val="0"/>
            <c:spPr>
              <a:noFill/>
            </c:spPr>
          </c:dPt>
          <c:cat>
            <c:strRef>
              <c:f>'Elecciones 2004'!$A$5:$A$9</c:f>
              <c:strCache>
                <c:ptCount val="5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Galeusca-Pueblos de Europa (GALEUSCA)</c:v>
                </c:pt>
                <c:pt idx="3">
                  <c:v>Izquierda Unida (IU)</c:v>
                </c:pt>
                <c:pt idx="4">
                  <c:v>Europa de los Pueblos (EdP)</c:v>
                </c:pt>
              </c:strCache>
            </c:strRef>
          </c:cat>
          <c:val>
            <c:numRef>
              <c:f>'Elecciones 2004'!$D$5:$D$10</c:f>
              <c:numCache>
                <c:formatCode>General</c:formatCode>
                <c:ptCount val="6"/>
                <c:pt idx="0">
                  <c:v>25</c:v>
                </c:pt>
                <c:pt idx="1">
                  <c:v>24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54</c:v>
                </c:pt>
              </c:numCache>
            </c:numRef>
          </c:val>
        </c:ser>
        <c:ser>
          <c:idx val="1"/>
          <c:order val="1"/>
          <c:dPt>
            <c:idx val="5"/>
            <c:bubble3D val="0"/>
            <c:spPr>
              <a:noFill/>
              <a:ln>
                <a:noFill/>
              </a:ln>
            </c:spPr>
          </c:dPt>
          <c:dPt>
            <c:idx val="14"/>
            <c:bubble3D val="0"/>
            <c:spPr>
              <a:noFill/>
            </c:spPr>
          </c:dPt>
          <c:cat>
            <c:strRef>
              <c:f>'Elecciones 2004'!$A$5:$A$9</c:f>
              <c:strCache>
                <c:ptCount val="5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Galeusca-Pueblos de Europa (GALEUSCA)</c:v>
                </c:pt>
                <c:pt idx="3">
                  <c:v>Izquierda Unida (IU)</c:v>
                </c:pt>
                <c:pt idx="4">
                  <c:v>Europa de los Pueblos (EdP)</c:v>
                </c:pt>
              </c:strCache>
            </c:strRef>
          </c:cat>
          <c:val>
            <c:numRef>
              <c:f>'Elecciones 2004'!$E$5:$E$10</c:f>
              <c:numCache>
                <c:formatCode>#,##0.00</c:formatCode>
                <c:ptCount val="6"/>
                <c:pt idx="0">
                  <c:v>46.296296296296298</c:v>
                </c:pt>
                <c:pt idx="1">
                  <c:v>44.444444444444443</c:v>
                </c:pt>
                <c:pt idx="2">
                  <c:v>3.7037037037037033</c:v>
                </c:pt>
                <c:pt idx="3">
                  <c:v>3.7037037037037033</c:v>
                </c:pt>
                <c:pt idx="4">
                  <c:v>1.8518518518518516</c:v>
                </c:pt>
                <c:pt idx="5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l"/>
      <c:layout>
        <c:manualLayout>
          <c:xMode val="edge"/>
          <c:yMode val="edge"/>
          <c:x val="4.7558384291717104E-2"/>
          <c:y val="0.55309660526270599"/>
          <c:w val="0.49239939627421869"/>
          <c:h val="0.375915704151071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0143876731584"/>
          <c:y val="1.500602084325239E-3"/>
          <c:w val="0.72345796171740284"/>
          <c:h val="0.98451221337701333"/>
        </c:manualLayout>
      </c:layout>
      <c:doughnutChart>
        <c:varyColors val="1"/>
        <c:ser>
          <c:idx val="0"/>
          <c:order val="0"/>
          <c:dPt>
            <c:idx val="6"/>
            <c:bubble3D val="0"/>
            <c:spPr>
              <a:noFill/>
              <a:ln>
                <a:noFill/>
              </a:ln>
            </c:spPr>
          </c:dPt>
          <c:dPt>
            <c:idx val="12"/>
            <c:bubble3D val="0"/>
            <c:spPr>
              <a:noFill/>
            </c:spPr>
          </c:dPt>
          <c:cat>
            <c:strRef>
              <c:f>'Elecciones 2009'!$A$5:$A$10</c:f>
              <c:strCache>
                <c:ptCount val="6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Coalición por Europa (CEU)</c:v>
                </c:pt>
                <c:pt idx="3">
                  <c:v>Izquierda Unida-Iniciativa per Catalunya Verds-Esquerra Unida i Alternativa-Bloque por Asturies: La Izquierda (IU-ICV-EUiA-BA)</c:v>
                </c:pt>
                <c:pt idx="4">
                  <c:v>Unión Progreso y Democracia (UPyD)</c:v>
                </c:pt>
                <c:pt idx="5">
                  <c:v>Europa de los Pueblos-Verdes (Edp-V)</c:v>
                </c:pt>
              </c:strCache>
            </c:strRef>
          </c:cat>
          <c:val>
            <c:numRef>
              <c:f>'Elecciones 2009'!$D$5:$D$11</c:f>
              <c:numCache>
                <c:formatCode>General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50</c:v>
                </c:pt>
              </c:numCache>
            </c:numRef>
          </c:val>
        </c:ser>
        <c:ser>
          <c:idx val="1"/>
          <c:order val="1"/>
          <c:dPt>
            <c:idx val="6"/>
            <c:bubble3D val="0"/>
            <c:spPr>
              <a:noFill/>
              <a:ln>
                <a:noFill/>
              </a:ln>
            </c:spPr>
          </c:dPt>
          <c:dPt>
            <c:idx val="12"/>
            <c:bubble3D val="0"/>
            <c:spPr>
              <a:noFill/>
            </c:spPr>
          </c:dPt>
          <c:cat>
            <c:strRef>
              <c:f>'Elecciones 2009'!$A$5:$A$10</c:f>
              <c:strCache>
                <c:ptCount val="6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Coalición por Europa (CEU)</c:v>
                </c:pt>
                <c:pt idx="3">
                  <c:v>Izquierda Unida-Iniciativa per Catalunya Verds-Esquerra Unida i Alternativa-Bloque por Asturies: La Izquierda (IU-ICV-EUiA-BA)</c:v>
                </c:pt>
                <c:pt idx="4">
                  <c:v>Unión Progreso y Democracia (UPyD)</c:v>
                </c:pt>
                <c:pt idx="5">
                  <c:v>Europa de los Pueblos-Verdes (Edp-V)</c:v>
                </c:pt>
              </c:strCache>
            </c:strRef>
          </c:cat>
          <c:val>
            <c:numRef>
              <c:f>'Elecciones 2009'!$E$5:$E$11</c:f>
              <c:numCache>
                <c:formatCode>#,##0.00</c:formatCode>
                <c:ptCount val="7"/>
                <c:pt idx="0">
                  <c:v>46</c:v>
                </c:pt>
                <c:pt idx="1">
                  <c:v>42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7579794545414422E-2"/>
          <c:y val="0.53418695480361111"/>
          <c:w val="0.6343915168071127"/>
          <c:h val="0.4148134838472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70148104669"/>
          <c:y val="4.0484734280009878E-2"/>
          <c:w val="0.81395427144946353"/>
          <c:h val="0.76351697063508084"/>
        </c:manualLayout>
      </c:layout>
      <c:doughnutChart>
        <c:varyColors val="1"/>
        <c:ser>
          <c:idx val="0"/>
          <c:order val="0"/>
          <c:dPt>
            <c:idx val="10"/>
            <c:bubble3D val="0"/>
            <c:spPr>
              <a:noFill/>
              <a:ln>
                <a:noFill/>
              </a:ln>
            </c:spPr>
          </c:dPt>
          <c:dPt>
            <c:idx val="17"/>
            <c:bubble3D val="0"/>
            <c:spPr>
              <a:noFill/>
            </c:spPr>
          </c:dPt>
          <c:dPt>
            <c:idx val="19"/>
            <c:bubble3D val="0"/>
            <c:spPr>
              <a:solidFill>
                <a:sysClr val="window" lastClr="FFFFFF"/>
              </a:solidFill>
            </c:spPr>
          </c:dPt>
          <c:cat>
            <c:strRef>
              <c:f>'Elecciones 2014'!$A$5:$A$14</c:f>
              <c:strCache>
                <c:ptCount val="10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Coalición La Izquierda Plural* ()</c:v>
                </c:pt>
                <c:pt idx="3">
                  <c:v>Podemos (Podemos)</c:v>
                </c:pt>
                <c:pt idx="4">
                  <c:v>Unión Progreso y Democracia (UPyD)</c:v>
                </c:pt>
                <c:pt idx="5">
                  <c:v>Coalición por Europa (CEU)</c:v>
                </c:pt>
                <c:pt idx="6">
                  <c:v>L’ Esquerra pel Dret a Decidir (EPDD)</c:v>
                </c:pt>
                <c:pt idx="7">
                  <c:v>Ciudadanos-Partido de La Ciudadanía (C’s)</c:v>
                </c:pt>
                <c:pt idx="8">
                  <c:v>Los Pueblos Deciden (LPD)</c:v>
                </c:pt>
                <c:pt idx="9">
                  <c:v>Primavera Europea (Primavera Europea) </c:v>
                </c:pt>
              </c:strCache>
            </c:strRef>
          </c:cat>
          <c:val>
            <c:numRef>
              <c:f>'Elecciones 2014'!$D$5:$D$15</c:f>
              <c:numCache>
                <c:formatCode>General</c:formatCode>
                <c:ptCount val="11"/>
                <c:pt idx="0">
                  <c:v>16</c:v>
                </c:pt>
                <c:pt idx="1">
                  <c:v>14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 formatCode="#,##0">
                  <c:v>54</c:v>
                </c:pt>
              </c:numCache>
            </c:numRef>
          </c:val>
        </c:ser>
        <c:ser>
          <c:idx val="1"/>
          <c:order val="1"/>
          <c:dPt>
            <c:idx val="10"/>
            <c:bubble3D val="0"/>
            <c:spPr>
              <a:noFill/>
              <a:ln>
                <a:noFill/>
              </a:ln>
            </c:spPr>
          </c:dPt>
          <c:dPt>
            <c:idx val="17"/>
            <c:bubble3D val="0"/>
            <c:spPr>
              <a:noFill/>
            </c:spPr>
          </c:dPt>
          <c:dPt>
            <c:idx val="19"/>
            <c:bubble3D val="0"/>
            <c:spPr>
              <a:noFill/>
            </c:spPr>
          </c:dPt>
          <c:cat>
            <c:strRef>
              <c:f>'Elecciones 2014'!$A$5:$A$14</c:f>
              <c:strCache>
                <c:ptCount val="10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Coalición La Izquierda Plural* ()</c:v>
                </c:pt>
                <c:pt idx="3">
                  <c:v>Podemos (Podemos)</c:v>
                </c:pt>
                <c:pt idx="4">
                  <c:v>Unión Progreso y Democracia (UPyD)</c:v>
                </c:pt>
                <c:pt idx="5">
                  <c:v>Coalición por Europa (CEU)</c:v>
                </c:pt>
                <c:pt idx="6">
                  <c:v>L’ Esquerra pel Dret a Decidir (EPDD)</c:v>
                </c:pt>
                <c:pt idx="7">
                  <c:v>Ciudadanos-Partido de La Ciudadanía (C’s)</c:v>
                </c:pt>
                <c:pt idx="8">
                  <c:v>Los Pueblos Deciden (LPD)</c:v>
                </c:pt>
                <c:pt idx="9">
                  <c:v>Primavera Europea (Primavera Europea) </c:v>
                </c:pt>
              </c:strCache>
            </c:strRef>
          </c:cat>
          <c:val>
            <c:numRef>
              <c:f>'Elecciones 2014'!$E$5:$E$15</c:f>
              <c:numCache>
                <c:formatCode>0</c:formatCode>
                <c:ptCount val="11"/>
                <c:pt idx="0">
                  <c:v>29.629629629629626</c:v>
                </c:pt>
                <c:pt idx="1">
                  <c:v>25.925925925925924</c:v>
                </c:pt>
                <c:pt idx="2">
                  <c:v>11.111111111111111</c:v>
                </c:pt>
                <c:pt idx="3">
                  <c:v>9.2592592592592595</c:v>
                </c:pt>
                <c:pt idx="4">
                  <c:v>7.4074074074074066</c:v>
                </c:pt>
                <c:pt idx="5">
                  <c:v>5.5555555555555554</c:v>
                </c:pt>
                <c:pt idx="6">
                  <c:v>3.7037037037037033</c:v>
                </c:pt>
                <c:pt idx="7">
                  <c:v>3.7037037037037033</c:v>
                </c:pt>
                <c:pt idx="8">
                  <c:v>1.8518518518518516</c:v>
                </c:pt>
                <c:pt idx="9">
                  <c:v>1.8518518518518516</c:v>
                </c:pt>
                <c:pt idx="10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7.2675595445358621E-2"/>
          <c:y val="0.44266953810260895"/>
          <c:w val="0.89365493415887121"/>
          <c:h val="0.38350772820064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8"/>
            <c:bubble3D val="0"/>
            <c:spPr>
              <a:noFill/>
              <a:ln>
                <a:noFill/>
              </a:ln>
            </c:spPr>
          </c:dPt>
          <c:dPt>
            <c:idx val="17"/>
            <c:bubble3D val="0"/>
            <c:spPr>
              <a:noFill/>
            </c:spPr>
          </c:dPt>
          <c:cat>
            <c:strRef>
              <c:f>'Elecciones 2019'!$A$5:$A$12</c:f>
              <c:strCache>
                <c:ptCount val="8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Ciudadanos-Partido de la Ciudadanía (Cs)</c:v>
                </c:pt>
                <c:pt idx="3">
                  <c:v>Unidas Podemos-Cambiar Europa (Podemos-IU)</c:v>
                </c:pt>
                <c:pt idx="4">
                  <c:v>VOX (VOX)</c:v>
                </c:pt>
                <c:pt idx="5">
                  <c:v>Ahora Repúblicas (AHORA REPÚBLICAS)</c:v>
                </c:pt>
                <c:pt idx="6">
                  <c:v>Lliures Per Europa (JUNTS)</c:v>
                </c:pt>
                <c:pt idx="7">
                  <c:v>Coalición por una Europa Solidaria (CEUS)</c:v>
                </c:pt>
              </c:strCache>
            </c:strRef>
          </c:cat>
          <c:val>
            <c:numRef>
              <c:f>'Elecciones 2019'!$D$5:$D$13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54</c:v>
                </c:pt>
              </c:numCache>
            </c:numRef>
          </c:val>
        </c:ser>
        <c:ser>
          <c:idx val="1"/>
          <c:order val="1"/>
          <c:dPt>
            <c:idx val="8"/>
            <c:bubble3D val="0"/>
            <c:spPr>
              <a:noFill/>
              <a:ln>
                <a:noFill/>
              </a:ln>
            </c:spPr>
          </c:dPt>
          <c:dPt>
            <c:idx val="17"/>
            <c:bubble3D val="0"/>
            <c:spPr>
              <a:noFill/>
            </c:spPr>
          </c:dPt>
          <c:cat>
            <c:strRef>
              <c:f>'Elecciones 2019'!$A$5:$A$12</c:f>
              <c:strCache>
                <c:ptCount val="8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Ciudadanos-Partido de la Ciudadanía (Cs)</c:v>
                </c:pt>
                <c:pt idx="3">
                  <c:v>Unidas Podemos-Cambiar Europa (Podemos-IU)</c:v>
                </c:pt>
                <c:pt idx="4">
                  <c:v>VOX (VOX)</c:v>
                </c:pt>
                <c:pt idx="5">
                  <c:v>Ahora Repúblicas (AHORA REPÚBLICAS)</c:v>
                </c:pt>
                <c:pt idx="6">
                  <c:v>Lliures Per Europa (JUNTS)</c:v>
                </c:pt>
                <c:pt idx="7">
                  <c:v>Coalición por una Europa Solidaria (CEUS)</c:v>
                </c:pt>
              </c:strCache>
            </c:strRef>
          </c:cat>
          <c:val>
            <c:numRef>
              <c:f>'Elecciones 2019'!$E$5:$E$13</c:f>
              <c:numCache>
                <c:formatCode>0.00</c:formatCode>
                <c:ptCount val="9"/>
                <c:pt idx="0">
                  <c:v>37.037037037037038</c:v>
                </c:pt>
                <c:pt idx="1">
                  <c:v>22.222222222222221</c:v>
                </c:pt>
                <c:pt idx="2">
                  <c:v>12.962962962962962</c:v>
                </c:pt>
                <c:pt idx="3">
                  <c:v>11.111111111111111</c:v>
                </c:pt>
                <c:pt idx="4">
                  <c:v>5.5555555555555554</c:v>
                </c:pt>
                <c:pt idx="5">
                  <c:v>5.5555555555555554</c:v>
                </c:pt>
                <c:pt idx="6">
                  <c:v>3.7037037037037033</c:v>
                </c:pt>
                <c:pt idx="7">
                  <c:v>1.8518518518518516</c:v>
                </c:pt>
                <c:pt idx="8" formatCode="#,##0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l"/>
      <c:layout>
        <c:manualLayout>
          <c:xMode val="edge"/>
          <c:yMode val="edge"/>
          <c:x val="9.7667308617736502E-3"/>
          <c:y val="0.4980633366765656"/>
          <c:w val="0.64544709806009259"/>
          <c:h val="0.499574943577846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104776</xdr:rowOff>
    </xdr:from>
    <xdr:to>
      <xdr:col>9</xdr:col>
      <xdr:colOff>0</xdr:colOff>
      <xdr:row>10</xdr:row>
      <xdr:rowOff>9525</xdr:rowOff>
    </xdr:to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600" y="752476"/>
          <a:ext cx="6086475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RESULTADOS DE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LAS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ELECCIONES EUROPEAS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1985-2019</a:t>
          </a:r>
        </a:p>
      </xdr:txBody>
    </xdr:sp>
    <xdr:clientData/>
  </xdr:twoCellAnchor>
  <xdr:twoCellAnchor>
    <xdr:from>
      <xdr:col>0</xdr:col>
      <xdr:colOff>123826</xdr:colOff>
      <xdr:row>1</xdr:row>
      <xdr:rowOff>9525</xdr:rowOff>
    </xdr:from>
    <xdr:to>
      <xdr:col>9</xdr:col>
      <xdr:colOff>342901</xdr:colOff>
      <xdr:row>5</xdr:row>
      <xdr:rowOff>6864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"/>
          <a:ext cx="6534150" cy="645039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595311</xdr:colOff>
      <xdr:row>0</xdr:row>
      <xdr:rowOff>634601</xdr:rowOff>
    </xdr:from>
    <xdr:to>
      <xdr:col>13</xdr:col>
      <xdr:colOff>35718</xdr:colOff>
      <xdr:row>20</xdr:row>
      <xdr:rowOff>35719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750094</xdr:colOff>
      <xdr:row>0</xdr:row>
      <xdr:rowOff>607218</xdr:rowOff>
    </xdr:from>
    <xdr:to>
      <xdr:col>12</xdr:col>
      <xdr:colOff>690562</xdr:colOff>
      <xdr:row>22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23812</xdr:colOff>
      <xdr:row>1</xdr:row>
      <xdr:rowOff>3572</xdr:rowOff>
    </xdr:from>
    <xdr:to>
      <xdr:col>13</xdr:col>
      <xdr:colOff>142874</xdr:colOff>
      <xdr:row>22</xdr:row>
      <xdr:rowOff>59531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595311</xdr:colOff>
      <xdr:row>0</xdr:row>
      <xdr:rowOff>658414</xdr:rowOff>
    </xdr:from>
    <xdr:to>
      <xdr:col>12</xdr:col>
      <xdr:colOff>595312</xdr:colOff>
      <xdr:row>21</xdr:row>
      <xdr:rowOff>83345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464342</xdr:colOff>
      <xdr:row>0</xdr:row>
      <xdr:rowOff>670319</xdr:rowOff>
    </xdr:from>
    <xdr:to>
      <xdr:col>12</xdr:col>
      <xdr:colOff>476249</xdr:colOff>
      <xdr:row>18</xdr:row>
      <xdr:rowOff>214312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523875</xdr:colOff>
      <xdr:row>0</xdr:row>
      <xdr:rowOff>646507</xdr:rowOff>
    </xdr:from>
    <xdr:to>
      <xdr:col>12</xdr:col>
      <xdr:colOff>726281</xdr:colOff>
      <xdr:row>18</xdr:row>
      <xdr:rowOff>130968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282118</xdr:colOff>
      <xdr:row>0</xdr:row>
      <xdr:rowOff>723900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30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523875</xdr:colOff>
      <xdr:row>0</xdr:row>
      <xdr:rowOff>654845</xdr:rowOff>
    </xdr:from>
    <xdr:to>
      <xdr:col>13</xdr:col>
      <xdr:colOff>0</xdr:colOff>
      <xdr:row>21</xdr:row>
      <xdr:rowOff>202406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542925</xdr:colOff>
      <xdr:row>0</xdr:row>
      <xdr:rowOff>723900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10550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358888</xdr:colOff>
      <xdr:row>0</xdr:row>
      <xdr:rowOff>654844</xdr:rowOff>
    </xdr:from>
    <xdr:to>
      <xdr:col>12</xdr:col>
      <xdr:colOff>345281</xdr:colOff>
      <xdr:row>23</xdr:row>
      <xdr:rowOff>95249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0"/>
  <sheetViews>
    <sheetView showGridLines="0" tabSelected="1" zoomScaleNormal="100" workbookViewId="0">
      <selection activeCell="B21" sqref="B21"/>
    </sheetView>
  </sheetViews>
  <sheetFormatPr baseColWidth="10" defaultColWidth="11.42578125" defaultRowHeight="12.75" x14ac:dyDescent="0.2"/>
  <cols>
    <col min="1" max="1" width="3.28515625" style="61" customWidth="1"/>
    <col min="2" max="3" width="11.42578125" style="61"/>
    <col min="4" max="4" width="11.42578125" style="61" customWidth="1"/>
    <col min="5" max="16384" width="11.42578125" style="61"/>
  </cols>
  <sheetData>
    <row r="6" spans="1:9" x14ac:dyDescent="0.2">
      <c r="C6" s="62"/>
    </row>
    <row r="11" spans="1:9" ht="24.95" customHeight="1" x14ac:dyDescent="0.2">
      <c r="B11" s="108" t="s">
        <v>18</v>
      </c>
      <c r="C11" s="108"/>
      <c r="D11" s="108"/>
      <c r="E11" s="108"/>
      <c r="F11" s="108"/>
      <c r="G11" s="108"/>
      <c r="H11" s="108"/>
      <c r="I11" s="108"/>
    </row>
    <row r="12" spans="1:9" s="69" customFormat="1" ht="24.95" customHeight="1" x14ac:dyDescent="0.2">
      <c r="B12" s="70"/>
      <c r="C12" s="70"/>
      <c r="D12" s="70"/>
      <c r="E12" s="70"/>
      <c r="F12" s="70"/>
      <c r="G12" s="70"/>
      <c r="H12" s="70"/>
      <c r="I12" s="70"/>
    </row>
    <row r="13" spans="1:9" s="64" customFormat="1" ht="24" customHeight="1" x14ac:dyDescent="0.35">
      <c r="B13" s="106" t="s">
        <v>23</v>
      </c>
      <c r="C13" s="106"/>
      <c r="D13" s="66"/>
      <c r="E13" s="63"/>
      <c r="H13" s="65"/>
      <c r="I13" s="65"/>
    </row>
    <row r="14" spans="1:9" s="64" customFormat="1" ht="24" customHeight="1" x14ac:dyDescent="0.35">
      <c r="B14" s="107" t="s">
        <v>19</v>
      </c>
      <c r="C14" s="107"/>
      <c r="E14"/>
      <c r="F14"/>
      <c r="G14"/>
      <c r="H14"/>
      <c r="I14" s="65"/>
    </row>
    <row r="15" spans="1:9" s="64" customFormat="1" ht="24" customHeight="1" x14ac:dyDescent="0.35">
      <c r="A15" s="67"/>
      <c r="B15" s="107" t="s">
        <v>24</v>
      </c>
      <c r="C15" s="107"/>
      <c r="D15"/>
      <c r="E15"/>
      <c r="F15"/>
      <c r="G15"/>
      <c r="H15" s="65"/>
      <c r="I15" s="65"/>
    </row>
    <row r="16" spans="1:9" s="64" customFormat="1" ht="24" customHeight="1" x14ac:dyDescent="0.35">
      <c r="B16" s="107" t="s">
        <v>25</v>
      </c>
      <c r="C16" s="107"/>
      <c r="D16"/>
      <c r="E16"/>
      <c r="H16" s="65"/>
      <c r="I16" s="65"/>
    </row>
    <row r="17" spans="2:9" s="64" customFormat="1" ht="24" customHeight="1" x14ac:dyDescent="0.35">
      <c r="B17" s="107" t="s">
        <v>20</v>
      </c>
      <c r="C17" s="107"/>
      <c r="D17"/>
      <c r="E17"/>
      <c r="F17"/>
      <c r="H17" s="65"/>
      <c r="I17" s="65"/>
    </row>
    <row r="18" spans="2:9" s="64" customFormat="1" ht="24" customHeight="1" x14ac:dyDescent="0.35">
      <c r="B18" s="107" t="s">
        <v>26</v>
      </c>
      <c r="C18" s="107"/>
      <c r="D18"/>
      <c r="E18"/>
      <c r="H18" s="65"/>
      <c r="I18" s="65"/>
    </row>
    <row r="19" spans="2:9" s="64" customFormat="1" ht="24" customHeight="1" x14ac:dyDescent="0.35">
      <c r="B19" s="107" t="s">
        <v>27</v>
      </c>
      <c r="C19" s="107"/>
      <c r="D19"/>
      <c r="E19"/>
      <c r="H19" s="65"/>
      <c r="I19" s="65"/>
    </row>
    <row r="20" spans="2:9" s="64" customFormat="1" ht="24" customHeight="1" x14ac:dyDescent="0.35">
      <c r="B20" s="107" t="s">
        <v>28</v>
      </c>
      <c r="C20" s="107"/>
      <c r="D20"/>
      <c r="E20"/>
      <c r="H20" s="65"/>
      <c r="I20" s="65"/>
    </row>
    <row r="21" spans="2:9" s="64" customFormat="1" ht="24" customHeight="1" x14ac:dyDescent="0.25">
      <c r="B21" s="105"/>
      <c r="D21"/>
      <c r="E21"/>
      <c r="F21"/>
      <c r="G21"/>
      <c r="H21"/>
      <c r="I21"/>
    </row>
    <row r="22" spans="2:9" s="64" customFormat="1" ht="24" customHeight="1" x14ac:dyDescent="0.35">
      <c r="C22" s="105"/>
      <c r="D22"/>
      <c r="E22"/>
      <c r="F22"/>
      <c r="G22"/>
      <c r="H22"/>
      <c r="I22" s="65"/>
    </row>
    <row r="23" spans="2:9" s="64" customFormat="1" ht="24" customHeight="1" x14ac:dyDescent="0.35">
      <c r="B23" s="106"/>
      <c r="C23" s="106"/>
      <c r="D23"/>
      <c r="E23"/>
      <c r="F23"/>
      <c r="H23" s="65"/>
      <c r="I23" s="65"/>
    </row>
    <row r="24" spans="2:9" s="64" customFormat="1" ht="24" customHeight="1" x14ac:dyDescent="0.35">
      <c r="B24" s="106"/>
      <c r="C24" s="106"/>
      <c r="D24"/>
      <c r="E24"/>
      <c r="H24" s="65"/>
      <c r="I24" s="65"/>
    </row>
    <row r="25" spans="2:9" ht="20.100000000000001" customHeight="1" x14ac:dyDescent="0.25">
      <c r="B25" s="106"/>
      <c r="C25" s="106"/>
      <c r="D25" s="68"/>
      <c r="E25" s="64"/>
      <c r="F25" s="64"/>
      <c r="G25" s="64"/>
    </row>
    <row r="26" spans="2:9" ht="20.100000000000001" customHeight="1" x14ac:dyDescent="0.2">
      <c r="B26" s="106"/>
      <c r="C26" s="106"/>
    </row>
    <row r="27" spans="2:9" ht="20.100000000000001" customHeight="1" x14ac:dyDescent="0.2">
      <c r="B27" s="106"/>
      <c r="C27" s="106"/>
      <c r="D27" s="106"/>
    </row>
    <row r="28" spans="2:9" ht="20.100000000000001" customHeight="1" x14ac:dyDescent="0.2"/>
    <row r="29" spans="2:9" ht="20.100000000000001" customHeight="1" x14ac:dyDescent="0.2"/>
    <row r="30" spans="2:9" ht="20.100000000000001" customHeight="1" x14ac:dyDescent="0.2"/>
    <row r="31" spans="2:9" ht="20.100000000000001" customHeight="1" x14ac:dyDescent="0.2"/>
    <row r="32" spans="2: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</sheetData>
  <mergeCells count="14">
    <mergeCell ref="B17:C17"/>
    <mergeCell ref="B11:I11"/>
    <mergeCell ref="B13:C13"/>
    <mergeCell ref="B14:C14"/>
    <mergeCell ref="B15:C15"/>
    <mergeCell ref="B16:C16"/>
    <mergeCell ref="B24:C24"/>
    <mergeCell ref="B25:C25"/>
    <mergeCell ref="B26:C26"/>
    <mergeCell ref="B27:D27"/>
    <mergeCell ref="B18:C18"/>
    <mergeCell ref="B19:C19"/>
    <mergeCell ref="B20:C20"/>
    <mergeCell ref="B23:C23"/>
  </mergeCells>
  <hyperlinks>
    <hyperlink ref="B13" location="'Elecciones 1986'!A1" display="Elecciones 1986"/>
    <hyperlink ref="B13:C13" location="'Elecciones 1987'!A1" display="Elecciones 1987"/>
    <hyperlink ref="B14:C14" location="'Elecciones 1989'!A1" display="Elecciones 1989"/>
    <hyperlink ref="B15:C15" location="'Elecciones 1994'!A1" display="Elecciones 1994"/>
    <hyperlink ref="B16:C16" location="'Elecciones 1999'!A1" display="Elecciones 1999"/>
    <hyperlink ref="B17:C17" location="'Elecciones 2004'!A1" display="Elecciones 2004"/>
    <hyperlink ref="B18:C18" location="'Elecciones 2009'!A1" display="Elecciones 2009"/>
    <hyperlink ref="B19:C19" location="'Elecciones 2014'!A1" display="Elecciones 2014"/>
    <hyperlink ref="B20:C20" location="'Elecciones 2019'!A1" display="Elecciones 2019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80" zoomScaleNormal="80" workbookViewId="0">
      <selection activeCell="A18" sqref="A18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111"/>
      <c r="B1" s="111"/>
      <c r="C1" s="111"/>
      <c r="D1" s="111"/>
      <c r="E1" s="111"/>
      <c r="H1" s="110" t="s">
        <v>21</v>
      </c>
      <c r="I1" s="110"/>
    </row>
    <row r="2" spans="1:9" s="1" customFormat="1" ht="18" customHeight="1" x14ac:dyDescent="0.2">
      <c r="A2" s="112" t="s">
        <v>42</v>
      </c>
      <c r="B2" s="112"/>
      <c r="C2" s="112"/>
      <c r="D2" s="112"/>
      <c r="E2" s="112"/>
    </row>
    <row r="3" spans="1:9" s="1" customFormat="1" ht="18" customHeight="1" x14ac:dyDescent="0.2">
      <c r="A3" s="113"/>
      <c r="B3" s="113"/>
      <c r="C3" s="113"/>
      <c r="D3" s="113"/>
      <c r="E3" s="113"/>
    </row>
    <row r="4" spans="1:9" s="8" customFormat="1" ht="18" customHeight="1" x14ac:dyDescent="0.2">
      <c r="A4" s="12" t="s">
        <v>15</v>
      </c>
      <c r="B4" s="13" t="s">
        <v>16</v>
      </c>
      <c r="C4" s="13" t="s">
        <v>0</v>
      </c>
      <c r="D4" s="13" t="s">
        <v>17</v>
      </c>
      <c r="E4" s="13" t="s">
        <v>1</v>
      </c>
    </row>
    <row r="5" spans="1:9" ht="18" customHeight="1" x14ac:dyDescent="0.2">
      <c r="A5" s="14" t="s">
        <v>2</v>
      </c>
      <c r="B5" s="15">
        <v>7522706</v>
      </c>
      <c r="C5" s="25">
        <f>B5/B$14*100</f>
        <v>39.444758846146158</v>
      </c>
      <c r="D5" s="14">
        <v>28</v>
      </c>
      <c r="E5" s="25">
        <f>D5/D12*100</f>
        <v>46.666666666666664</v>
      </c>
    </row>
    <row r="6" spans="1:9" ht="18" customHeight="1" x14ac:dyDescent="0.2">
      <c r="A6" s="14" t="s">
        <v>38</v>
      </c>
      <c r="B6" s="15">
        <v>4747283</v>
      </c>
      <c r="C6" s="25">
        <f t="shared" ref="C6:C11" si="0">B6/B$14*100</f>
        <v>24.892031286269766</v>
      </c>
      <c r="D6" s="14">
        <v>17</v>
      </c>
      <c r="E6" s="16">
        <f>D6/D12*100</f>
        <v>28.333333333333332</v>
      </c>
    </row>
    <row r="7" spans="1:9" ht="18" customHeight="1" x14ac:dyDescent="0.2">
      <c r="A7" s="14" t="s">
        <v>9</v>
      </c>
      <c r="B7" s="15">
        <v>1976093</v>
      </c>
      <c r="C7" s="25">
        <f t="shared" si="0"/>
        <v>10.361499152373828</v>
      </c>
      <c r="D7" s="14">
        <v>7</v>
      </c>
      <c r="E7" s="15">
        <f>D7/D12*100</f>
        <v>11.666666666666666</v>
      </c>
    </row>
    <row r="8" spans="1:9" ht="18" customHeight="1" x14ac:dyDescent="0.2">
      <c r="A8" s="14" t="s">
        <v>39</v>
      </c>
      <c r="B8" s="15">
        <v>1011830</v>
      </c>
      <c r="C8" s="25">
        <f t="shared" si="0"/>
        <v>5.3054566193728787</v>
      </c>
      <c r="D8" s="14">
        <v>3</v>
      </c>
      <c r="E8" s="15">
        <f>D8/D12*100</f>
        <v>5</v>
      </c>
    </row>
    <row r="9" spans="1:9" ht="18" customHeight="1" x14ac:dyDescent="0.2">
      <c r="A9" s="14" t="s">
        <v>40</v>
      </c>
      <c r="B9" s="15">
        <v>853603</v>
      </c>
      <c r="C9" s="25">
        <f t="shared" si="0"/>
        <v>4.4758049145276848</v>
      </c>
      <c r="D9" s="14">
        <v>3</v>
      </c>
      <c r="E9" s="16">
        <f>D9/D12*100</f>
        <v>5</v>
      </c>
    </row>
    <row r="10" spans="1:9" ht="18" customHeight="1" x14ac:dyDescent="0.2">
      <c r="A10" s="14" t="s">
        <v>7</v>
      </c>
      <c r="B10" s="15">
        <v>360952</v>
      </c>
      <c r="C10" s="25">
        <f t="shared" si="0"/>
        <v>1.8926254189694705</v>
      </c>
      <c r="D10" s="14">
        <v>1</v>
      </c>
      <c r="E10" s="16">
        <f>D10/D12*100</f>
        <v>1.6666666666666667</v>
      </c>
    </row>
    <row r="11" spans="1:9" ht="18" customHeight="1" x14ac:dyDescent="0.2">
      <c r="A11" s="14" t="s">
        <v>41</v>
      </c>
      <c r="B11" s="15">
        <v>326911</v>
      </c>
      <c r="C11" s="25">
        <f t="shared" si="0"/>
        <v>1.7141339245681657</v>
      </c>
      <c r="D11" s="14">
        <v>1</v>
      </c>
      <c r="E11" s="16">
        <f>D11/D12*100</f>
        <v>1.6666666666666667</v>
      </c>
    </row>
    <row r="12" spans="1:9" ht="18" customHeight="1" x14ac:dyDescent="0.2">
      <c r="A12" s="17" t="s">
        <v>3</v>
      </c>
      <c r="B12" s="18">
        <f>SUM(B5:B11)</f>
        <v>16799378</v>
      </c>
      <c r="C12" s="19">
        <f>SUM(C5:C11)</f>
        <v>88.086310162227946</v>
      </c>
      <c r="D12" s="17">
        <f>SUM(D5:D11)</f>
        <v>60</v>
      </c>
      <c r="E12" s="18">
        <f ca="1">SUM(E5:E19)</f>
        <v>100.00000000000001</v>
      </c>
    </row>
    <row r="13" spans="1:9" ht="18" customHeight="1" x14ac:dyDescent="0.2">
      <c r="A13" s="20" t="s">
        <v>4</v>
      </c>
      <c r="B13" s="21">
        <f>B14-B12</f>
        <v>2272119</v>
      </c>
      <c r="C13" s="22">
        <f>B13/B$14*100</f>
        <v>11.913689837772043</v>
      </c>
      <c r="D13" s="20"/>
      <c r="E13" s="20"/>
    </row>
    <row r="14" spans="1:9" ht="18" customHeight="1" x14ac:dyDescent="0.2">
      <c r="A14" s="17" t="s">
        <v>8</v>
      </c>
      <c r="B14" s="18">
        <v>19071497</v>
      </c>
      <c r="C14" s="18">
        <f>SUM(C12:C13)</f>
        <v>99.999999999999986</v>
      </c>
      <c r="D14" s="17"/>
      <c r="E14" s="17"/>
    </row>
    <row r="15" spans="1:9" ht="18" customHeight="1" x14ac:dyDescent="0.2">
      <c r="A15" s="109" t="s">
        <v>5</v>
      </c>
      <c r="B15" s="109"/>
      <c r="C15" s="109"/>
      <c r="D15" s="109"/>
      <c r="E15" s="109"/>
    </row>
    <row r="16" spans="1:9" ht="18" customHeight="1" x14ac:dyDescent="0.2">
      <c r="A16" s="109" t="s">
        <v>6</v>
      </c>
      <c r="B16" s="109"/>
      <c r="C16" s="109"/>
      <c r="D16" s="109"/>
      <c r="E16" s="109"/>
    </row>
    <row r="17" spans="1:9" ht="18" customHeight="1" x14ac:dyDescent="0.2">
      <c r="A17" s="104" t="s">
        <v>72</v>
      </c>
    </row>
    <row r="19" spans="1:9" ht="18" customHeight="1" x14ac:dyDescent="0.2">
      <c r="A19" s="85"/>
      <c r="B19" s="85"/>
      <c r="C19" s="85"/>
      <c r="D19" s="85"/>
      <c r="E19" s="85"/>
      <c r="F19" s="85"/>
      <c r="G19" s="85"/>
    </row>
    <row r="20" spans="1:9" ht="18" customHeight="1" x14ac:dyDescent="0.25">
      <c r="A20" s="91"/>
      <c r="B20" s="84"/>
      <c r="C20" s="87"/>
      <c r="D20" s="87"/>
      <c r="E20" s="87"/>
      <c r="F20" s="87"/>
      <c r="G20" s="85"/>
    </row>
    <row r="21" spans="1:9" ht="18" customHeight="1" x14ac:dyDescent="0.25">
      <c r="A21" s="88"/>
      <c r="B21" s="84"/>
      <c r="C21" s="94"/>
      <c r="D21" s="94"/>
      <c r="E21" s="94"/>
      <c r="F21" s="99"/>
      <c r="G21" s="85"/>
    </row>
    <row r="22" spans="1:9" s="8" customFormat="1" ht="18" customHeight="1" x14ac:dyDescent="0.25">
      <c r="A22" s="88"/>
      <c r="B22" s="84"/>
      <c r="C22" s="94"/>
      <c r="D22" s="94"/>
      <c r="E22" s="94"/>
      <c r="F22" s="99"/>
      <c r="G22" s="93"/>
    </row>
    <row r="23" spans="1:9" ht="18" customHeight="1" x14ac:dyDescent="0.25">
      <c r="A23" s="88"/>
      <c r="B23" s="84"/>
      <c r="C23" s="94"/>
      <c r="D23" s="94"/>
      <c r="E23" s="94"/>
      <c r="F23" s="99"/>
      <c r="G23" s="85"/>
    </row>
    <row r="24" spans="1:9" s="8" customFormat="1" ht="18" customHeight="1" x14ac:dyDescent="0.25">
      <c r="A24" s="88"/>
      <c r="B24" s="84"/>
      <c r="C24" s="94"/>
      <c r="D24" s="94"/>
      <c r="E24" s="94"/>
      <c r="F24" s="99"/>
      <c r="G24" s="93"/>
    </row>
    <row r="25" spans="1:9" ht="18" customHeight="1" x14ac:dyDescent="0.25">
      <c r="A25" s="88"/>
      <c r="B25" s="84"/>
      <c r="C25" s="94"/>
      <c r="D25" s="92"/>
      <c r="E25" s="94"/>
      <c r="F25" s="99"/>
      <c r="G25" s="85"/>
    </row>
    <row r="26" spans="1:9" s="4" customFormat="1" ht="18" customHeight="1" x14ac:dyDescent="0.25">
      <c r="A26" s="88"/>
      <c r="B26" s="84"/>
      <c r="C26" s="94"/>
      <c r="D26" s="94"/>
      <c r="E26" s="94"/>
      <c r="F26" s="99"/>
      <c r="G26" s="85"/>
      <c r="H26"/>
      <c r="I26"/>
    </row>
    <row r="27" spans="1:9" s="4" customFormat="1" ht="18" customHeight="1" x14ac:dyDescent="0.25">
      <c r="A27" s="88"/>
      <c r="B27" s="84"/>
      <c r="C27" s="94"/>
      <c r="D27" s="94"/>
      <c r="E27" s="94"/>
      <c r="F27" s="99"/>
      <c r="G27" s="93"/>
      <c r="H27" s="8"/>
      <c r="I27" s="8"/>
    </row>
    <row r="28" spans="1:9" ht="18" customHeight="1" x14ac:dyDescent="0.2">
      <c r="A28" s="85"/>
      <c r="B28" s="85"/>
      <c r="C28" s="85"/>
      <c r="D28" s="85"/>
      <c r="E28" s="85"/>
      <c r="F28" s="85"/>
      <c r="G28" s="85"/>
    </row>
    <row r="29" spans="1:9" s="4" customFormat="1" ht="18" customHeight="1" x14ac:dyDescent="0.2">
      <c r="A29" s="93"/>
      <c r="B29" s="93"/>
      <c r="C29" s="93"/>
      <c r="D29" s="93"/>
      <c r="E29" s="93"/>
      <c r="F29" s="93"/>
      <c r="G29" s="93"/>
      <c r="H29" s="8"/>
      <c r="I29" s="8"/>
    </row>
    <row r="30" spans="1:9" s="2" customFormat="1" ht="18" customHeight="1" x14ac:dyDescent="0.2">
      <c r="A30"/>
      <c r="B30"/>
      <c r="C30"/>
      <c r="D30"/>
      <c r="E30"/>
      <c r="F30"/>
      <c r="G30"/>
      <c r="H30"/>
      <c r="I30"/>
    </row>
    <row r="31" spans="1:9" ht="18" customHeight="1" x14ac:dyDescent="0.2">
      <c r="A31" s="8"/>
      <c r="B31" s="8"/>
      <c r="C31" s="8"/>
      <c r="D31" s="8"/>
      <c r="E31" s="8"/>
      <c r="F31" s="8"/>
      <c r="G31" s="8"/>
      <c r="H31" s="8"/>
      <c r="I31" s="8"/>
    </row>
    <row r="33" spans="1:9" ht="18" customHeight="1" x14ac:dyDescent="0.2">
      <c r="A33" s="8"/>
      <c r="B33" s="8"/>
      <c r="C33" s="8"/>
      <c r="D33" s="8"/>
      <c r="E33" s="8"/>
      <c r="F33" s="8"/>
      <c r="G33" s="8"/>
      <c r="H33" s="8"/>
      <c r="I33" s="8"/>
    </row>
    <row r="35" spans="1:9" ht="18" customHeight="1" x14ac:dyDescent="0.2">
      <c r="A35" s="8"/>
      <c r="B35" s="8"/>
      <c r="C35" s="8"/>
      <c r="D35" s="8"/>
      <c r="E35" s="8"/>
      <c r="F35" s="8"/>
      <c r="G35" s="8"/>
      <c r="H35" s="8"/>
      <c r="I35" s="8"/>
    </row>
  </sheetData>
  <customSheetViews>
    <customSheetView guid="{43051D41-C919-44CF-B2CA-22FD08CAAFB3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29 DE OCTUBRE DE 1989</oddHeader>
      </headerFooter>
    </customSheetView>
    <customSheetView guid="{EEAD2118-C29C-4F79-8CF9-3E9E1EF97B7B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29 DE OCTUBRE DE 1989</oddHeader>
      </headerFooter>
    </customSheetView>
    <customSheetView guid="{351CAE4F-4B7C-485B-9E41-172905BCF30B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29 DE OCTUBRE DE 1989</oddHeader>
      </headerFooter>
    </customSheetView>
  </customSheetViews>
  <mergeCells count="6">
    <mergeCell ref="A16:E16"/>
    <mergeCell ref="H1:I1"/>
    <mergeCell ref="A1:E1"/>
    <mergeCell ref="A2:E2"/>
    <mergeCell ref="A3:E3"/>
    <mergeCell ref="A15:E15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78740157480314965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29 DE OCTUBRE DE 1989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="80" zoomScaleNormal="80" workbookViewId="0">
      <selection activeCell="A22" sqref="A22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111"/>
      <c r="B1" s="111"/>
      <c r="C1" s="111"/>
      <c r="D1" s="111"/>
      <c r="E1" s="111"/>
      <c r="H1" s="110" t="s">
        <v>21</v>
      </c>
      <c r="I1" s="110"/>
    </row>
    <row r="2" spans="1:9" ht="18" customHeight="1" x14ac:dyDescent="0.2">
      <c r="A2" s="112" t="s">
        <v>35</v>
      </c>
      <c r="B2" s="112"/>
      <c r="C2" s="112"/>
      <c r="D2" s="112"/>
      <c r="E2" s="112"/>
    </row>
    <row r="3" spans="1:9" ht="18" customHeight="1" x14ac:dyDescent="0.2">
      <c r="A3" s="113"/>
      <c r="B3" s="113"/>
      <c r="C3" s="113"/>
      <c r="D3" s="113"/>
      <c r="E3" s="113"/>
    </row>
    <row r="4" spans="1:9" s="3" customFormat="1" ht="18" customHeight="1" x14ac:dyDescent="0.2">
      <c r="A4" s="12" t="s">
        <v>15</v>
      </c>
      <c r="B4" s="13" t="s">
        <v>16</v>
      </c>
      <c r="C4" s="13" t="s">
        <v>0</v>
      </c>
      <c r="D4" s="13" t="s">
        <v>17</v>
      </c>
      <c r="E4" s="13" t="s">
        <v>1</v>
      </c>
    </row>
    <row r="5" spans="1:9" ht="18" customHeight="1" x14ac:dyDescent="0.2">
      <c r="A5" s="14" t="s">
        <v>2</v>
      </c>
      <c r="B5" s="15">
        <v>6275552</v>
      </c>
      <c r="C5" s="25">
        <f>B5/B$18*100</f>
        <v>40.079715533773978</v>
      </c>
      <c r="D5" s="14">
        <v>27</v>
      </c>
      <c r="E5" s="25">
        <f>D5/D16*100</f>
        <v>45</v>
      </c>
    </row>
    <row r="6" spans="1:9" ht="18" customHeight="1" x14ac:dyDescent="0.2">
      <c r="A6" s="14" t="s">
        <v>11</v>
      </c>
      <c r="B6" s="15">
        <v>3395015</v>
      </c>
      <c r="C6" s="25">
        <f t="shared" ref="C6:C14" si="0">B6/B$18*100</f>
        <v>21.682751642069999</v>
      </c>
      <c r="D6" s="14">
        <v>15</v>
      </c>
      <c r="E6" s="15">
        <f>D6/D16*100</f>
        <v>25</v>
      </c>
    </row>
    <row r="7" spans="1:9" ht="18" customHeight="1" x14ac:dyDescent="0.2">
      <c r="A7" s="14" t="s">
        <v>29</v>
      </c>
      <c r="B7" s="15">
        <v>1133429</v>
      </c>
      <c r="C7" s="25">
        <f t="shared" si="0"/>
        <v>7.2388073428010635</v>
      </c>
      <c r="D7" s="14">
        <v>5</v>
      </c>
      <c r="E7" s="16">
        <f>D7/D16*100</f>
        <v>8.3333333333333321</v>
      </c>
    </row>
    <row r="8" spans="1:9" ht="18" customHeight="1" x14ac:dyDescent="0.2">
      <c r="A8" s="14" t="s">
        <v>10</v>
      </c>
      <c r="B8" s="15">
        <v>961742</v>
      </c>
      <c r="C8" s="25">
        <f t="shared" si="0"/>
        <v>6.1423036215591633</v>
      </c>
      <c r="D8" s="14">
        <v>4</v>
      </c>
      <c r="E8" s="16">
        <f>D8/D16*100</f>
        <v>6.666666666666667</v>
      </c>
    </row>
    <row r="9" spans="1:9" ht="18" customHeight="1" x14ac:dyDescent="0.2">
      <c r="A9" s="14" t="s">
        <v>30</v>
      </c>
      <c r="B9" s="15">
        <v>666602</v>
      </c>
      <c r="C9" s="25">
        <f t="shared" si="0"/>
        <v>4.2573495581336589</v>
      </c>
      <c r="D9" s="14">
        <v>2</v>
      </c>
      <c r="E9" s="16">
        <f>D9/D16*100</f>
        <v>3.3333333333333335</v>
      </c>
    </row>
    <row r="10" spans="1:9" ht="18" customHeight="1" x14ac:dyDescent="0.2">
      <c r="A10" s="14" t="s">
        <v>31</v>
      </c>
      <c r="B10" s="15">
        <v>608560</v>
      </c>
      <c r="C10" s="25">
        <f t="shared" si="0"/>
        <v>3.8866559762764283</v>
      </c>
      <c r="D10" s="14">
        <v>2</v>
      </c>
      <c r="E10" s="16">
        <f>D10/D16*100</f>
        <v>3.3333333333333335</v>
      </c>
    </row>
    <row r="11" spans="1:9" ht="18" customHeight="1" x14ac:dyDescent="0.2">
      <c r="A11" s="14" t="s">
        <v>32</v>
      </c>
      <c r="B11" s="15">
        <v>303038</v>
      </c>
      <c r="C11" s="25">
        <f t="shared" si="0"/>
        <v>1.9353957764868808</v>
      </c>
      <c r="D11" s="14">
        <v>1</v>
      </c>
      <c r="E11" s="16">
        <f>D11/D16*100</f>
        <v>1.6666666666666667</v>
      </c>
    </row>
    <row r="12" spans="1:9" ht="18" customHeight="1" x14ac:dyDescent="0.2">
      <c r="A12" s="14" t="s">
        <v>12</v>
      </c>
      <c r="B12" s="15">
        <v>295047</v>
      </c>
      <c r="C12" s="25">
        <f t="shared" si="0"/>
        <v>1.8843601055482309</v>
      </c>
      <c r="D12" s="14">
        <v>1</v>
      </c>
      <c r="E12" s="16">
        <f>D12/D16*100</f>
        <v>1.6666666666666667</v>
      </c>
    </row>
    <row r="13" spans="1:9" ht="18" customHeight="1" x14ac:dyDescent="0.2">
      <c r="A13" s="14" t="s">
        <v>33</v>
      </c>
      <c r="B13" s="15">
        <v>290286</v>
      </c>
      <c r="C13" s="25">
        <f t="shared" si="0"/>
        <v>1.8539532942181203</v>
      </c>
      <c r="D13" s="14">
        <v>1</v>
      </c>
      <c r="E13" s="16">
        <f>D13/D16*100</f>
        <v>1.6666666666666667</v>
      </c>
    </row>
    <row r="14" spans="1:9" ht="18" customHeight="1" x14ac:dyDescent="0.2">
      <c r="A14" s="14" t="s">
        <v>7</v>
      </c>
      <c r="B14" s="15">
        <v>269094</v>
      </c>
      <c r="C14" s="25">
        <f t="shared" si="0"/>
        <v>1.7186075379258072</v>
      </c>
      <c r="D14" s="14">
        <v>1</v>
      </c>
      <c r="E14" s="16">
        <f>D14/D16*100</f>
        <v>1.6666666666666667</v>
      </c>
    </row>
    <row r="15" spans="1:9" ht="18" customHeight="1" x14ac:dyDescent="0.2">
      <c r="A15" s="14" t="s">
        <v>34</v>
      </c>
      <c r="B15" s="15">
        <v>238909</v>
      </c>
      <c r="C15" s="25">
        <f>B15/B$18*100</f>
        <v>1.5258266935655074</v>
      </c>
      <c r="D15" s="14">
        <v>1</v>
      </c>
      <c r="E15" s="16">
        <f>D15/D16*100</f>
        <v>1.6666666666666667</v>
      </c>
    </row>
    <row r="16" spans="1:9" ht="18" customHeight="1" x14ac:dyDescent="0.2">
      <c r="A16" s="17" t="s">
        <v>3</v>
      </c>
      <c r="B16" s="18">
        <f>SUM(B5:B15)</f>
        <v>14437274</v>
      </c>
      <c r="C16" s="18">
        <f>SUM(C5:C15)</f>
        <v>92.205727082358834</v>
      </c>
      <c r="D16" s="18">
        <f>SUM(D5:D15)</f>
        <v>60</v>
      </c>
      <c r="E16" s="18">
        <f>SUM(E5:E15)</f>
        <v>100.00000000000001</v>
      </c>
    </row>
    <row r="17" spans="1:12" ht="18" customHeight="1" x14ac:dyDescent="0.2">
      <c r="A17" s="20" t="s">
        <v>4</v>
      </c>
      <c r="B17" s="21">
        <f>B18-B16</f>
        <v>1220402</v>
      </c>
      <c r="C17" s="22">
        <f>B17/B$18*100</f>
        <v>7.7942729176411625</v>
      </c>
      <c r="D17" s="20"/>
      <c r="E17" s="20"/>
    </row>
    <row r="18" spans="1:12" ht="18" customHeight="1" x14ac:dyDescent="0.2">
      <c r="A18" s="17" t="s">
        <v>8</v>
      </c>
      <c r="B18" s="18">
        <v>15657676</v>
      </c>
      <c r="C18" s="18">
        <f>SUM(C16:C17)</f>
        <v>100</v>
      </c>
      <c r="D18" s="17"/>
      <c r="E18" s="17"/>
    </row>
    <row r="19" spans="1:12" s="8" customFormat="1" ht="18" customHeight="1" x14ac:dyDescent="0.2">
      <c r="A19" s="109" t="s">
        <v>5</v>
      </c>
      <c r="B19" s="109"/>
      <c r="C19" s="109"/>
      <c r="D19" s="109"/>
      <c r="E19" s="109"/>
    </row>
    <row r="20" spans="1:12" ht="18" customHeight="1" x14ac:dyDescent="0.2">
      <c r="A20" s="109" t="s">
        <v>6</v>
      </c>
      <c r="B20" s="109"/>
      <c r="C20" s="109"/>
      <c r="D20" s="109"/>
      <c r="E20" s="109"/>
    </row>
    <row r="21" spans="1:12" s="8" customFormat="1" ht="18" customHeight="1" x14ac:dyDescent="0.2">
      <c r="A21" s="104" t="s">
        <v>72</v>
      </c>
      <c r="B21" s="4"/>
      <c r="C21" s="4"/>
      <c r="D21" s="4"/>
      <c r="E21" s="4"/>
    </row>
    <row r="22" spans="1:12" ht="18" customHeight="1" x14ac:dyDescent="0.2">
      <c r="A22" s="87"/>
      <c r="B22" s="87"/>
      <c r="C22" s="87"/>
      <c r="D22" s="87"/>
      <c r="E22" s="87"/>
      <c r="F22" s="85"/>
      <c r="G22" s="10"/>
      <c r="H22" s="9"/>
      <c r="I22" s="7"/>
      <c r="J22" s="11"/>
      <c r="K22" s="11"/>
    </row>
    <row r="23" spans="1:12" s="4" customFormat="1" ht="18" customHeight="1" x14ac:dyDescent="0.2">
      <c r="A23" s="95"/>
      <c r="B23" s="100"/>
      <c r="C23" s="87"/>
      <c r="D23" s="87"/>
      <c r="E23" s="87"/>
      <c r="F23" s="87"/>
      <c r="G23" s="87"/>
      <c r="H23" s="87"/>
    </row>
    <row r="24" spans="1:12" s="4" customFormat="1" ht="18" customHeight="1" x14ac:dyDescent="0.2">
      <c r="A24" s="89"/>
      <c r="B24" s="100"/>
      <c r="C24" s="90"/>
      <c r="D24" s="90"/>
      <c r="E24" s="90"/>
      <c r="F24" s="86"/>
      <c r="G24" s="87"/>
      <c r="H24" s="87"/>
    </row>
    <row r="25" spans="1:12" s="4" customFormat="1" ht="18" customHeight="1" x14ac:dyDescent="0.2">
      <c r="A25" s="89"/>
      <c r="B25" s="100"/>
      <c r="C25" s="90"/>
      <c r="D25" s="90"/>
      <c r="E25" s="90"/>
      <c r="F25" s="86"/>
      <c r="G25" s="87"/>
      <c r="H25" s="87"/>
    </row>
    <row r="26" spans="1:12" s="4" customFormat="1" ht="18" customHeight="1" x14ac:dyDescent="0.2">
      <c r="A26" s="89"/>
      <c r="B26" s="100"/>
      <c r="C26" s="90"/>
      <c r="D26" s="90"/>
      <c r="E26" s="90"/>
      <c r="F26" s="86"/>
      <c r="G26" s="87"/>
      <c r="H26" s="87"/>
    </row>
    <row r="27" spans="1:12" s="4" customFormat="1" ht="18" customHeight="1" x14ac:dyDescent="0.2">
      <c r="A27" s="89"/>
      <c r="B27" s="100"/>
      <c r="C27" s="90"/>
      <c r="D27" s="90"/>
      <c r="E27" s="90"/>
      <c r="F27" s="86"/>
      <c r="G27" s="87"/>
      <c r="H27" s="87"/>
    </row>
    <row r="28" spans="1:12" s="4" customFormat="1" ht="18" customHeight="1" x14ac:dyDescent="0.2">
      <c r="A28" s="89"/>
      <c r="B28" s="100"/>
      <c r="C28" s="90"/>
      <c r="D28" s="90"/>
      <c r="E28" s="90"/>
      <c r="F28" s="86"/>
      <c r="G28" s="87"/>
      <c r="H28" s="87"/>
    </row>
    <row r="29" spans="1:12" s="4" customFormat="1" ht="18" customHeight="1" x14ac:dyDescent="0.2">
      <c r="A29" s="89"/>
      <c r="B29" s="100"/>
      <c r="C29" s="90"/>
      <c r="D29" s="90"/>
      <c r="E29" s="90"/>
      <c r="F29" s="86"/>
      <c r="G29" s="87"/>
      <c r="H29" s="87"/>
    </row>
    <row r="30" spans="1:12" ht="18" customHeight="1" x14ac:dyDescent="0.2">
      <c r="A30" s="89"/>
      <c r="B30" s="100"/>
      <c r="C30" s="90"/>
      <c r="D30" s="90"/>
      <c r="E30" s="90"/>
      <c r="F30" s="86"/>
      <c r="G30" s="85"/>
      <c r="H30" s="85"/>
    </row>
    <row r="31" spans="1:12" ht="18" customHeight="1" x14ac:dyDescent="0.2">
      <c r="A31" s="89"/>
      <c r="B31" s="100"/>
      <c r="C31" s="90"/>
      <c r="D31" s="90"/>
      <c r="E31" s="90"/>
      <c r="F31" s="86"/>
      <c r="G31" s="85"/>
      <c r="H31" s="85"/>
    </row>
    <row r="32" spans="1:12" ht="18" customHeight="1" x14ac:dyDescent="0.2">
      <c r="A32" s="89"/>
      <c r="B32" s="100"/>
      <c r="C32" s="90"/>
      <c r="D32" s="90"/>
      <c r="E32" s="90"/>
      <c r="F32" s="86"/>
      <c r="G32" s="97"/>
      <c r="H32" s="97"/>
      <c r="I32" s="73"/>
      <c r="J32" s="73"/>
      <c r="K32" s="73"/>
      <c r="L32" s="73"/>
    </row>
    <row r="33" spans="1:12" s="4" customFormat="1" ht="18" customHeight="1" x14ac:dyDescent="0.2">
      <c r="A33" s="89"/>
      <c r="B33" s="100"/>
      <c r="C33" s="90"/>
      <c r="D33" s="90"/>
      <c r="E33" s="90"/>
      <c r="F33" s="86"/>
      <c r="G33" s="97"/>
      <c r="H33" s="97"/>
      <c r="I33" s="73"/>
      <c r="J33" s="73"/>
      <c r="K33" s="73"/>
      <c r="L33" s="73"/>
    </row>
    <row r="34" spans="1:12" s="2" customFormat="1" ht="18" customHeight="1" x14ac:dyDescent="0.25">
      <c r="A34" s="89"/>
      <c r="B34" s="100"/>
      <c r="C34" s="90"/>
      <c r="D34" s="90"/>
      <c r="E34" s="90"/>
      <c r="F34" s="86"/>
      <c r="G34" s="96"/>
      <c r="H34" s="96"/>
      <c r="I34" s="74"/>
      <c r="J34" s="74"/>
      <c r="K34" s="74"/>
      <c r="L34" s="74"/>
    </row>
    <row r="35" spans="1:12" ht="18" customHeight="1" x14ac:dyDescent="0.25">
      <c r="A35" s="96"/>
      <c r="B35" s="96"/>
      <c r="C35" s="96"/>
      <c r="D35" s="96"/>
      <c r="E35" s="96"/>
      <c r="F35" s="96"/>
      <c r="G35" s="96"/>
      <c r="H35" s="96"/>
      <c r="I35" s="74"/>
      <c r="J35" s="74"/>
      <c r="K35" s="74"/>
      <c r="L35" s="74"/>
    </row>
    <row r="36" spans="1:12" s="2" customFormat="1" ht="18" customHeight="1" x14ac:dyDescent="0.2">
      <c r="A36" s="98"/>
      <c r="B36" s="98"/>
      <c r="C36" s="98"/>
      <c r="D36" s="98"/>
      <c r="E36" s="98"/>
      <c r="F36" s="98"/>
      <c r="G36" s="98"/>
      <c r="H36" s="98"/>
    </row>
    <row r="37" spans="1:12" s="2" customFormat="1" ht="18" customHeight="1" x14ac:dyDescent="0.2">
      <c r="A37" s="98"/>
      <c r="B37" s="98"/>
      <c r="C37" s="98"/>
      <c r="D37" s="98"/>
      <c r="E37" s="98"/>
      <c r="F37" s="98"/>
      <c r="G37" s="98"/>
      <c r="H37" s="98"/>
    </row>
    <row r="38" spans="1:12" s="2" customFormat="1" ht="18" customHeight="1" x14ac:dyDescent="0.2"/>
    <row r="39" spans="1:12" s="2" customFormat="1" ht="18" customHeight="1" x14ac:dyDescent="0.2"/>
    <row r="40" spans="1:12" s="2" customFormat="1" ht="18" customHeight="1" x14ac:dyDescent="0.2"/>
    <row r="41" spans="1:12" s="2" customFormat="1" ht="18" customHeight="1" x14ac:dyDescent="0.2"/>
    <row r="42" spans="1:12" s="2" customFormat="1" ht="18" customHeight="1" x14ac:dyDescent="0.2"/>
    <row r="43" spans="1:12" s="2" customFormat="1" ht="18" customHeight="1" x14ac:dyDescent="0.2"/>
    <row r="44" spans="1:12" s="2" customFormat="1" ht="18" customHeight="1" x14ac:dyDescent="0.2"/>
    <row r="45" spans="1:12" s="2" customFormat="1" ht="18" customHeight="1" x14ac:dyDescent="0.2"/>
    <row r="46" spans="1:12" s="2" customFormat="1" ht="18" customHeight="1" x14ac:dyDescent="0.2"/>
    <row r="47" spans="1:12" s="2" customFormat="1" ht="18" customHeight="1" x14ac:dyDescent="0.2"/>
    <row r="48" spans="1:12" s="2" customFormat="1" ht="18" customHeight="1" x14ac:dyDescent="0.2"/>
    <row r="49" s="2" customFormat="1" ht="18" customHeight="1" x14ac:dyDescent="0.2"/>
    <row r="50" s="2" customFormat="1" ht="18" customHeight="1" x14ac:dyDescent="0.2"/>
    <row r="51" s="2" customFormat="1" ht="18" customHeight="1" x14ac:dyDescent="0.2"/>
    <row r="52" s="2" customFormat="1" ht="18" customHeight="1" x14ac:dyDescent="0.2"/>
    <row r="53" s="2" customFormat="1" ht="18" customHeight="1" x14ac:dyDescent="0.2"/>
    <row r="54" s="2" customFormat="1" ht="18" customHeight="1" x14ac:dyDescent="0.2"/>
    <row r="55" s="2" customFormat="1" ht="18" customHeight="1" x14ac:dyDescent="0.2"/>
  </sheetData>
  <customSheetViews>
    <customSheetView guid="{43051D41-C919-44CF-B2CA-22FD08CAAFB3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22 DE JUNIO DE 1986</oddHeader>
      </headerFooter>
    </customSheetView>
    <customSheetView guid="{EEAD2118-C29C-4F79-8CF9-3E9E1EF97B7B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22 DE JUNIO DE 1986</oddHeader>
      </headerFooter>
    </customSheetView>
    <customSheetView guid="{351CAE4F-4B7C-485B-9E41-172905BCF30B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22 DE JUNIO DE 1986</oddHeader>
      </headerFooter>
    </customSheetView>
  </customSheetViews>
  <mergeCells count="6">
    <mergeCell ref="H1:I1"/>
    <mergeCell ref="A1:E1"/>
    <mergeCell ref="A2:E2"/>
    <mergeCell ref="A3:E3"/>
    <mergeCell ref="A20:E20"/>
    <mergeCell ref="A19:E19"/>
  </mergeCells>
  <phoneticPr fontId="0" type="noConversion"/>
  <hyperlinks>
    <hyperlink ref="H1" location="Índice!A1" display="Volver al índice"/>
  </hyperlinks>
  <printOptions horizontalCentered="1" gridLinesSet="0"/>
  <pageMargins left="0.98425196850393704" right="0.98425196850393704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22 DE JUNIO DE 1986</oddHead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0" zoomScaleNormal="80" workbookViewId="0">
      <selection activeCell="A16" sqref="A16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.75" customHeight="1" x14ac:dyDescent="0.2">
      <c r="A1" s="111"/>
      <c r="B1" s="111"/>
      <c r="C1" s="111"/>
      <c r="D1" s="111"/>
      <c r="E1" s="111"/>
      <c r="H1" s="110" t="s">
        <v>21</v>
      </c>
      <c r="I1" s="110"/>
    </row>
    <row r="2" spans="1:9" s="5" customFormat="1" ht="18" customHeight="1" x14ac:dyDescent="0.2">
      <c r="A2" s="112" t="s">
        <v>37</v>
      </c>
      <c r="B2" s="112"/>
      <c r="C2" s="112"/>
      <c r="D2" s="112"/>
      <c r="E2" s="112"/>
    </row>
    <row r="3" spans="1:9" s="1" customFormat="1" ht="18" customHeight="1" x14ac:dyDescent="0.2">
      <c r="A3" s="113"/>
      <c r="B3" s="113"/>
      <c r="C3" s="113"/>
      <c r="D3" s="113"/>
      <c r="E3" s="113"/>
    </row>
    <row r="4" spans="1:9" ht="18" customHeight="1" x14ac:dyDescent="0.2">
      <c r="A4" s="12" t="s">
        <v>15</v>
      </c>
      <c r="B4" s="13" t="s">
        <v>16</v>
      </c>
      <c r="C4" s="13" t="s">
        <v>0</v>
      </c>
      <c r="D4" s="13" t="s">
        <v>17</v>
      </c>
      <c r="E4" s="13" t="s">
        <v>1</v>
      </c>
    </row>
    <row r="5" spans="1:9" ht="18" customHeight="1" x14ac:dyDescent="0.2">
      <c r="A5" s="24" t="s">
        <v>2</v>
      </c>
      <c r="B5" s="15">
        <v>7453900</v>
      </c>
      <c r="C5" s="25">
        <f>B5/B$12*100</f>
        <v>40.587985903898513</v>
      </c>
      <c r="D5" s="14">
        <v>28</v>
      </c>
      <c r="E5" s="25">
        <f>D5/D10*100</f>
        <v>43.75</v>
      </c>
    </row>
    <row r="6" spans="1:9" ht="18" customHeight="1" x14ac:dyDescent="0.2">
      <c r="A6" s="14" t="s">
        <v>11</v>
      </c>
      <c r="B6" s="15">
        <v>5719707</v>
      </c>
      <c r="C6" s="25">
        <f t="shared" ref="C6:C8" si="0">B6/B$12*100</f>
        <v>31.144955941242792</v>
      </c>
      <c r="D6" s="14">
        <v>22</v>
      </c>
      <c r="E6" s="16">
        <f>D6/D10*100</f>
        <v>34.375</v>
      </c>
    </row>
    <row r="7" spans="1:9" ht="18" customHeight="1" x14ac:dyDescent="0.2">
      <c r="A7" s="14" t="s">
        <v>10</v>
      </c>
      <c r="B7" s="15">
        <v>2497671</v>
      </c>
      <c r="C7" s="25">
        <f>B7/B$12*100</f>
        <v>13.600321353999398</v>
      </c>
      <c r="D7" s="14">
        <v>9</v>
      </c>
      <c r="E7" s="16">
        <f>D7/D10*100</f>
        <v>14.0625</v>
      </c>
    </row>
    <row r="8" spans="1:9" ht="18" customHeight="1" x14ac:dyDescent="0.2">
      <c r="A8" s="14" t="s">
        <v>36</v>
      </c>
      <c r="B8" s="15">
        <v>865913</v>
      </c>
      <c r="C8" s="25">
        <f t="shared" si="0"/>
        <v>4.7150705855998165</v>
      </c>
      <c r="D8" s="14">
        <v>3</v>
      </c>
      <c r="E8" s="16">
        <f>D8/D10*100</f>
        <v>4.6875</v>
      </c>
    </row>
    <row r="9" spans="1:9" ht="18" customHeight="1" x14ac:dyDescent="0.2">
      <c r="A9" s="14" t="s">
        <v>32</v>
      </c>
      <c r="B9" s="15">
        <v>518532</v>
      </c>
      <c r="C9" s="25">
        <f>B9/B$12*100</f>
        <v>2.8235111158883677</v>
      </c>
      <c r="D9" s="14">
        <v>2</v>
      </c>
      <c r="E9" s="16">
        <f>D9/D10*100</f>
        <v>3.125</v>
      </c>
    </row>
    <row r="10" spans="1:9" ht="18" customHeight="1" x14ac:dyDescent="0.2">
      <c r="A10" s="17" t="s">
        <v>3</v>
      </c>
      <c r="B10" s="18">
        <f>SUM(B5:B9)</f>
        <v>17055723</v>
      </c>
      <c r="C10" s="18">
        <f>SUM(C5:C9)</f>
        <v>92.871844900628886</v>
      </c>
      <c r="D10" s="18">
        <f>SUM(D5:D9)</f>
        <v>64</v>
      </c>
      <c r="E10" s="18">
        <f>SUM(E5:E9)</f>
        <v>100</v>
      </c>
    </row>
    <row r="11" spans="1:9" ht="18" customHeight="1" x14ac:dyDescent="0.2">
      <c r="A11" s="20" t="s">
        <v>4</v>
      </c>
      <c r="B11" s="21">
        <f>B12-B10</f>
        <v>1309071</v>
      </c>
      <c r="C11" s="22">
        <f>B11/B$12*100</f>
        <v>7.1281550993711109</v>
      </c>
      <c r="D11" s="20"/>
      <c r="E11" s="20"/>
    </row>
    <row r="12" spans="1:9" ht="18" customHeight="1" x14ac:dyDescent="0.2">
      <c r="A12" s="17" t="s">
        <v>8</v>
      </c>
      <c r="B12" s="18">
        <v>18364794</v>
      </c>
      <c r="C12" s="18">
        <f>SUM(C10:C11)</f>
        <v>100</v>
      </c>
      <c r="D12" s="17"/>
      <c r="E12" s="17"/>
    </row>
    <row r="13" spans="1:9" ht="18" customHeight="1" x14ac:dyDescent="0.2">
      <c r="A13" s="109" t="s">
        <v>5</v>
      </c>
      <c r="B13" s="109"/>
      <c r="C13" s="109"/>
      <c r="D13" s="109"/>
      <c r="E13" s="109"/>
    </row>
    <row r="14" spans="1:9" ht="18" customHeight="1" x14ac:dyDescent="0.2">
      <c r="A14" s="109" t="s">
        <v>6</v>
      </c>
      <c r="B14" s="109"/>
      <c r="C14" s="109"/>
      <c r="D14" s="109"/>
      <c r="E14" s="109"/>
      <c r="F14" s="26"/>
    </row>
    <row r="15" spans="1:9" ht="18" customHeight="1" x14ac:dyDescent="0.2">
      <c r="A15" s="104" t="s">
        <v>72</v>
      </c>
      <c r="B15" s="26"/>
      <c r="C15" s="72"/>
      <c r="D15" s="26"/>
      <c r="E15" s="72"/>
      <c r="F15" s="26"/>
    </row>
    <row r="16" spans="1:9" ht="18" customHeight="1" x14ac:dyDescent="0.2">
      <c r="A16" s="72"/>
      <c r="B16" s="26"/>
      <c r="C16" s="72"/>
      <c r="D16" s="26"/>
      <c r="E16" s="72"/>
      <c r="F16" s="26"/>
    </row>
    <row r="17" spans="1:11" ht="18" customHeight="1" x14ac:dyDescent="0.2">
      <c r="A17" s="72"/>
      <c r="B17" s="26"/>
      <c r="C17" s="72"/>
      <c r="D17" s="26"/>
      <c r="E17" s="72"/>
      <c r="F17" s="26"/>
    </row>
    <row r="18" spans="1:11" ht="18" customHeight="1" x14ac:dyDescent="0.2">
      <c r="A18" s="82"/>
      <c r="B18" s="26"/>
      <c r="C18" s="72"/>
      <c r="D18" s="26"/>
      <c r="E18" s="72"/>
      <c r="F18" s="26"/>
    </row>
    <row r="19" spans="1:11" s="8" customFormat="1" ht="18" customHeight="1" x14ac:dyDescent="0.2">
      <c r="A19" s="72"/>
      <c r="B19" s="26"/>
      <c r="C19" s="72"/>
      <c r="D19" s="26"/>
      <c r="E19" s="72"/>
      <c r="F19" s="26"/>
    </row>
    <row r="20" spans="1:11" ht="18" customHeight="1" x14ac:dyDescent="0.2">
      <c r="A20" s="72"/>
      <c r="B20" s="26"/>
      <c r="C20" s="72"/>
      <c r="D20" s="26"/>
      <c r="E20" s="72"/>
      <c r="F20" s="26"/>
    </row>
    <row r="21" spans="1:11" s="8" customFormat="1" ht="18" customHeight="1" x14ac:dyDescent="0.2">
      <c r="A21" s="82"/>
      <c r="B21" s="26"/>
      <c r="C21" s="82"/>
      <c r="D21" s="26"/>
      <c r="E21" s="82"/>
      <c r="F21" s="26"/>
      <c r="G21" s="93"/>
    </row>
    <row r="22" spans="1:11" ht="18" customHeight="1" x14ac:dyDescent="0.25">
      <c r="A22" s="91"/>
      <c r="B22" s="84"/>
      <c r="C22" s="82"/>
      <c r="D22" s="26"/>
      <c r="E22" s="82"/>
      <c r="F22" s="26"/>
      <c r="G22" s="85"/>
    </row>
    <row r="23" spans="1:11" s="4" customFormat="1" ht="18" customHeight="1" x14ac:dyDescent="0.25">
      <c r="A23" s="88"/>
      <c r="B23" s="84"/>
      <c r="C23" s="94"/>
      <c r="D23" s="94"/>
      <c r="E23" s="94"/>
      <c r="F23" s="99"/>
      <c r="G23" s="87"/>
    </row>
    <row r="24" spans="1:11" s="4" customFormat="1" ht="18" customHeight="1" x14ac:dyDescent="0.25">
      <c r="A24" s="88"/>
      <c r="B24" s="84"/>
      <c r="C24" s="94"/>
      <c r="D24" s="94"/>
      <c r="E24" s="94"/>
      <c r="F24" s="99"/>
      <c r="G24" s="87"/>
    </row>
    <row r="25" spans="1:11" ht="18" customHeight="1" x14ac:dyDescent="0.25">
      <c r="A25" s="88"/>
      <c r="B25" s="84"/>
      <c r="C25" s="94"/>
      <c r="D25" s="94"/>
      <c r="E25" s="94"/>
      <c r="F25" s="99"/>
      <c r="G25" s="85"/>
    </row>
    <row r="26" spans="1:11" ht="18" customHeight="1" x14ac:dyDescent="0.25">
      <c r="A26" s="88"/>
      <c r="B26" s="84"/>
      <c r="C26" s="94"/>
      <c r="D26" s="94"/>
      <c r="E26" s="94"/>
      <c r="F26" s="99"/>
      <c r="G26" s="85"/>
    </row>
    <row r="27" spans="1:11" ht="18" customHeight="1" x14ac:dyDescent="0.25">
      <c r="A27" s="88"/>
      <c r="B27" s="84"/>
      <c r="C27" s="94"/>
      <c r="D27" s="94"/>
      <c r="E27" s="94"/>
      <c r="F27" s="99"/>
      <c r="G27" s="82"/>
      <c r="H27" s="26"/>
      <c r="I27" s="75"/>
      <c r="J27" s="75"/>
      <c r="K27" s="26"/>
    </row>
    <row r="28" spans="1:11" s="4" customFormat="1" ht="18" customHeight="1" x14ac:dyDescent="0.2">
      <c r="A28" s="82"/>
      <c r="B28" s="26"/>
      <c r="C28" s="82"/>
      <c r="D28" s="82"/>
      <c r="E28" s="26"/>
      <c r="F28" s="82"/>
      <c r="G28" s="82"/>
      <c r="H28" s="26"/>
      <c r="I28" s="75"/>
      <c r="J28" s="75"/>
      <c r="K28" s="26"/>
    </row>
    <row r="29" spans="1:11" ht="18" customHeight="1" x14ac:dyDescent="0.2">
      <c r="A29" s="75"/>
      <c r="B29" s="26"/>
      <c r="C29" s="75"/>
      <c r="D29" s="75"/>
      <c r="E29" s="26"/>
      <c r="F29" s="75"/>
      <c r="G29" s="75"/>
      <c r="H29" s="26"/>
      <c r="I29" s="75"/>
      <c r="J29" s="75"/>
      <c r="K29" s="26"/>
    </row>
    <row r="30" spans="1:11" ht="18" customHeight="1" x14ac:dyDescent="0.2">
      <c r="A30" s="75"/>
      <c r="B30" s="26"/>
      <c r="C30" s="75"/>
      <c r="D30" s="75"/>
      <c r="E30" s="26"/>
      <c r="F30" s="75"/>
      <c r="G30" s="75"/>
      <c r="H30" s="26"/>
      <c r="I30" s="75"/>
      <c r="J30" s="75"/>
      <c r="K30" s="26"/>
    </row>
    <row r="31" spans="1:11" ht="18" customHeight="1" x14ac:dyDescent="0.2">
      <c r="A31" s="75"/>
      <c r="B31" s="26"/>
      <c r="C31" s="75"/>
      <c r="D31" s="75"/>
      <c r="E31" s="26"/>
      <c r="F31" s="75"/>
      <c r="G31" s="75"/>
      <c r="H31" s="26"/>
      <c r="I31" s="75"/>
      <c r="J31" s="75"/>
      <c r="K31" s="26"/>
    </row>
    <row r="32" spans="1:11" ht="18" customHeight="1" x14ac:dyDescent="0.2">
      <c r="A32" s="75"/>
      <c r="B32" s="26"/>
      <c r="C32" s="75"/>
      <c r="D32" s="75"/>
      <c r="E32" s="26"/>
      <c r="F32" s="75"/>
      <c r="G32" s="75"/>
      <c r="H32" s="26"/>
      <c r="I32" s="75"/>
      <c r="J32" s="75"/>
      <c r="K32" s="26"/>
    </row>
    <row r="33" spans="1:11" ht="18" customHeight="1" x14ac:dyDescent="0.2">
      <c r="A33" s="75"/>
      <c r="B33" s="26"/>
      <c r="C33" s="75"/>
      <c r="D33" s="75"/>
      <c r="E33" s="26"/>
      <c r="F33" s="75"/>
      <c r="G33" s="75"/>
      <c r="H33" s="26"/>
      <c r="I33" s="75"/>
      <c r="J33" s="75"/>
      <c r="K33" s="26"/>
    </row>
  </sheetData>
  <sortState ref="A32:B41">
    <sortCondition descending="1" ref="B32:B41"/>
  </sortState>
  <customSheetViews>
    <customSheetView guid="{43051D41-C919-44CF-B2CA-22FD08CAAFB3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1"/>
      <headerFooter alignWithMargins="0">
        <oddHeader>&amp;CELECCIONES GENERALES DE 6 DE JUNIO DE 1993</oddHeader>
      </headerFooter>
    </customSheetView>
    <customSheetView guid="{EEAD2118-C29C-4F79-8CF9-3E9E1EF97B7B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2"/>
      <headerFooter alignWithMargins="0">
        <oddHeader>&amp;CELECCIONES GENERALES DE 6 DE JUNIO DE 1993</oddHeader>
      </headerFooter>
    </customSheetView>
    <customSheetView guid="{351CAE4F-4B7C-485B-9E41-172905BCF30B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3"/>
      <headerFooter alignWithMargins="0">
        <oddHeader>&amp;CELECCIONES GENERALES DE 6 DE JUNIO DE 1993</oddHeader>
      </headerFooter>
    </customSheetView>
  </customSheetViews>
  <mergeCells count="6">
    <mergeCell ref="A13:E13"/>
    <mergeCell ref="A14:E14"/>
    <mergeCell ref="H1:I1"/>
    <mergeCell ref="A1:E1"/>
    <mergeCell ref="A2:E2"/>
    <mergeCell ref="A3:E3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6 DE JUNIO DE 1993</oddHead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="80" zoomScaleNormal="80" workbookViewId="0">
      <selection activeCell="A19" sqref="A19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111"/>
      <c r="B1" s="111"/>
      <c r="C1" s="111"/>
      <c r="D1" s="111"/>
      <c r="E1" s="111"/>
      <c r="H1" s="110" t="s">
        <v>21</v>
      </c>
      <c r="I1" s="110"/>
    </row>
    <row r="2" spans="1:9" s="1" customFormat="1" ht="18" customHeight="1" x14ac:dyDescent="0.2">
      <c r="A2" s="112" t="s">
        <v>43</v>
      </c>
      <c r="B2" s="112"/>
      <c r="C2" s="112"/>
      <c r="D2" s="112"/>
      <c r="E2" s="112"/>
    </row>
    <row r="3" spans="1:9" s="1" customFormat="1" ht="18" customHeight="1" x14ac:dyDescent="0.2">
      <c r="A3" s="113"/>
      <c r="B3" s="113"/>
      <c r="C3" s="113"/>
      <c r="D3" s="113"/>
      <c r="E3" s="113"/>
    </row>
    <row r="4" spans="1:9" s="8" customFormat="1" ht="18" customHeight="1" x14ac:dyDescent="0.2">
      <c r="A4" s="12" t="s">
        <v>15</v>
      </c>
      <c r="B4" s="13" t="s">
        <v>16</v>
      </c>
      <c r="C4" s="13" t="s">
        <v>0</v>
      </c>
      <c r="D4" s="13" t="s">
        <v>17</v>
      </c>
      <c r="E4" s="13" t="s">
        <v>1</v>
      </c>
    </row>
    <row r="5" spans="1:9" ht="18" customHeight="1" x14ac:dyDescent="0.2">
      <c r="A5" s="14" t="s">
        <v>11</v>
      </c>
      <c r="B5" s="15">
        <v>8410993</v>
      </c>
      <c r="C5" s="25">
        <f>B5/B$15*100</f>
        <v>40.420596576976699</v>
      </c>
      <c r="D5" s="14">
        <v>27</v>
      </c>
      <c r="E5" s="25">
        <f>D5/D$13*100</f>
        <v>42.857142857142854</v>
      </c>
    </row>
    <row r="6" spans="1:9" ht="18" customHeight="1" x14ac:dyDescent="0.2">
      <c r="A6" s="14" t="s">
        <v>44</v>
      </c>
      <c r="B6" s="15">
        <v>7477823</v>
      </c>
      <c r="C6" s="25">
        <f t="shared" ref="C6:C12" si="0">B6/B$15*100</f>
        <v>35.936073987582397</v>
      </c>
      <c r="D6" s="14">
        <v>24</v>
      </c>
      <c r="E6" s="25">
        <f t="shared" ref="E6:E12" si="1">D6/D$13*100</f>
        <v>38.095238095238095</v>
      </c>
    </row>
    <row r="7" spans="1:9" ht="18" customHeight="1" x14ac:dyDescent="0.2">
      <c r="A7" s="14" t="s">
        <v>45</v>
      </c>
      <c r="B7" s="15">
        <v>1221566</v>
      </c>
      <c r="C7" s="25">
        <f t="shared" si="0"/>
        <v>5.870463389774681</v>
      </c>
      <c r="D7" s="14">
        <v>4</v>
      </c>
      <c r="E7" s="25">
        <f t="shared" si="1"/>
        <v>6.3492063492063489</v>
      </c>
    </row>
    <row r="8" spans="1:9" ht="18" customHeight="1" x14ac:dyDescent="0.2">
      <c r="A8" s="14" t="s">
        <v>46</v>
      </c>
      <c r="B8" s="15">
        <v>937687</v>
      </c>
      <c r="C8" s="25">
        <f t="shared" si="0"/>
        <v>4.5062298758868957</v>
      </c>
      <c r="D8" s="14">
        <v>3</v>
      </c>
      <c r="E8" s="25">
        <f t="shared" si="1"/>
        <v>4.7619047619047619</v>
      </c>
    </row>
    <row r="9" spans="1:9" ht="18" customHeight="1" x14ac:dyDescent="0.2">
      <c r="A9" s="14" t="s">
        <v>47</v>
      </c>
      <c r="B9" s="15">
        <v>677094</v>
      </c>
      <c r="C9" s="25">
        <f t="shared" si="0"/>
        <v>3.2539015807873648</v>
      </c>
      <c r="D9" s="14">
        <v>2</v>
      </c>
      <c r="E9" s="25">
        <f t="shared" si="1"/>
        <v>3.1746031746031744</v>
      </c>
    </row>
    <row r="10" spans="1:9" ht="18" customHeight="1" x14ac:dyDescent="0.2">
      <c r="A10" s="14" t="s">
        <v>48</v>
      </c>
      <c r="B10" s="15">
        <v>613968</v>
      </c>
      <c r="C10" s="25">
        <f t="shared" si="0"/>
        <v>2.950537806793232</v>
      </c>
      <c r="D10" s="14">
        <v>1</v>
      </c>
      <c r="E10" s="25">
        <f t="shared" si="1"/>
        <v>1.5873015873015872</v>
      </c>
    </row>
    <row r="11" spans="1:9" ht="18" customHeight="1" x14ac:dyDescent="0.2">
      <c r="A11" s="14" t="s">
        <v>13</v>
      </c>
      <c r="B11" s="15">
        <v>349079</v>
      </c>
      <c r="C11" s="25">
        <f t="shared" si="0"/>
        <v>1.6775642819455976</v>
      </c>
      <c r="D11" s="14">
        <v>1</v>
      </c>
      <c r="E11" s="25">
        <f t="shared" si="1"/>
        <v>1.5873015873015872</v>
      </c>
    </row>
    <row r="12" spans="1:9" ht="18" customHeight="1" x14ac:dyDescent="0.2">
      <c r="A12" s="14" t="s">
        <v>49</v>
      </c>
      <c r="B12" s="15">
        <v>306923</v>
      </c>
      <c r="C12" s="25">
        <f t="shared" si="0"/>
        <v>1.4749757565123902</v>
      </c>
      <c r="D12" s="14">
        <v>1</v>
      </c>
      <c r="E12" s="25">
        <f t="shared" si="1"/>
        <v>1.5873015873015872</v>
      </c>
    </row>
    <row r="13" spans="1:9" ht="18" customHeight="1" x14ac:dyDescent="0.2">
      <c r="A13" s="17" t="s">
        <v>14</v>
      </c>
      <c r="B13" s="18">
        <f>SUM(B5:B12)</f>
        <v>19995133</v>
      </c>
      <c r="C13" s="19">
        <f>SUM(C5:C12)</f>
        <v>96.090343256259274</v>
      </c>
      <c r="D13" s="17">
        <f>SUM(D5:D12)</f>
        <v>63</v>
      </c>
      <c r="E13" s="18">
        <f>SUM(E5:E12)</f>
        <v>99.999999999999986</v>
      </c>
    </row>
    <row r="14" spans="1:9" ht="18" customHeight="1" x14ac:dyDescent="0.2">
      <c r="A14" s="20" t="s">
        <v>4</v>
      </c>
      <c r="B14" s="21">
        <f>B15-B13</f>
        <v>813548</v>
      </c>
      <c r="C14" s="22">
        <f>B14/B15*100</f>
        <v>3.909656743740749</v>
      </c>
      <c r="D14" s="20"/>
      <c r="E14" s="20"/>
    </row>
    <row r="15" spans="1:9" ht="18" customHeight="1" x14ac:dyDescent="0.2">
      <c r="A15" s="17" t="s">
        <v>8</v>
      </c>
      <c r="B15" s="18">
        <v>20808681</v>
      </c>
      <c r="C15" s="18">
        <f>SUM(C13:C14)</f>
        <v>100.00000000000003</v>
      </c>
      <c r="D15" s="17"/>
      <c r="E15" s="17"/>
    </row>
    <row r="16" spans="1:9" ht="18" customHeight="1" x14ac:dyDescent="0.2">
      <c r="A16" s="109" t="s">
        <v>5</v>
      </c>
      <c r="B16" s="109"/>
      <c r="C16" s="109"/>
      <c r="D16" s="109"/>
      <c r="E16" s="109"/>
    </row>
    <row r="17" spans="1:11" ht="18" customHeight="1" x14ac:dyDescent="0.2">
      <c r="A17" s="109" t="s">
        <v>6</v>
      </c>
      <c r="B17" s="109"/>
      <c r="C17" s="109"/>
      <c r="D17" s="109"/>
      <c r="E17" s="109"/>
    </row>
    <row r="18" spans="1:11" ht="18" customHeight="1" x14ac:dyDescent="0.2">
      <c r="A18" s="116" t="s">
        <v>72</v>
      </c>
    </row>
    <row r="19" spans="1:11" ht="18" customHeight="1" x14ac:dyDescent="0.2">
      <c r="A19" s="4" t="s">
        <v>73</v>
      </c>
      <c r="B19" s="4"/>
      <c r="C19" s="4"/>
      <c r="D19" s="4"/>
      <c r="E19" s="4"/>
    </row>
    <row r="20" spans="1:11" s="8" customFormat="1" ht="18" customHeight="1" x14ac:dyDescent="0.2">
      <c r="A20"/>
      <c r="B20"/>
      <c r="C20"/>
      <c r="D20"/>
      <c r="E20"/>
    </row>
    <row r="21" spans="1:11" ht="18" customHeight="1" x14ac:dyDescent="0.2">
      <c r="A21" s="4"/>
      <c r="B21" s="4"/>
      <c r="C21" s="4"/>
      <c r="D21" s="4"/>
      <c r="E21" s="4"/>
    </row>
    <row r="22" spans="1:11" s="8" customFormat="1" ht="18" customHeight="1" x14ac:dyDescent="0.25">
      <c r="A22" s="91"/>
      <c r="B22" s="84"/>
      <c r="C22" s="85"/>
      <c r="D22" s="85"/>
      <c r="E22" s="85"/>
      <c r="F22" s="93"/>
      <c r="G22" s="93"/>
    </row>
    <row r="23" spans="1:11" ht="18" customHeight="1" x14ac:dyDescent="0.25">
      <c r="A23" s="88"/>
      <c r="B23" s="84"/>
      <c r="C23" s="94"/>
      <c r="D23" s="94"/>
      <c r="E23" s="94"/>
      <c r="F23" s="99"/>
      <c r="G23" s="85"/>
    </row>
    <row r="24" spans="1:11" s="4" customFormat="1" ht="18" customHeight="1" x14ac:dyDescent="0.25">
      <c r="A24" s="88"/>
      <c r="B24" s="84"/>
      <c r="C24" s="94"/>
      <c r="D24" s="94"/>
      <c r="E24" s="94"/>
      <c r="F24" s="99"/>
      <c r="G24" s="87"/>
    </row>
    <row r="25" spans="1:11" s="4" customFormat="1" ht="18" customHeight="1" x14ac:dyDescent="0.25">
      <c r="A25" s="88"/>
      <c r="B25" s="84"/>
      <c r="C25" s="94"/>
      <c r="D25" s="94"/>
      <c r="E25" s="94"/>
      <c r="F25" s="99"/>
      <c r="G25" s="87"/>
    </row>
    <row r="26" spans="1:11" s="4" customFormat="1" ht="18" customHeight="1" x14ac:dyDescent="0.25">
      <c r="A26" s="88"/>
      <c r="B26" s="84"/>
      <c r="C26" s="94"/>
      <c r="D26" s="94"/>
      <c r="E26" s="94"/>
      <c r="F26" s="99"/>
      <c r="G26" s="87"/>
    </row>
    <row r="27" spans="1:11" s="4" customFormat="1" ht="18" customHeight="1" x14ac:dyDescent="0.25">
      <c r="A27" s="88"/>
      <c r="B27" s="84"/>
      <c r="C27" s="94"/>
      <c r="D27" s="92"/>
      <c r="E27" s="94"/>
      <c r="F27" s="99"/>
      <c r="G27" s="87"/>
    </row>
    <row r="28" spans="1:11" s="4" customFormat="1" ht="18" customHeight="1" x14ac:dyDescent="0.25">
      <c r="A28" s="88"/>
      <c r="B28" s="84"/>
      <c r="C28" s="94"/>
      <c r="D28" s="94"/>
      <c r="E28" s="94"/>
      <c r="F28" s="99"/>
      <c r="G28" s="87"/>
    </row>
    <row r="29" spans="1:11" ht="18" customHeight="1" x14ac:dyDescent="0.25">
      <c r="A29" s="88"/>
      <c r="B29" s="84"/>
      <c r="C29" s="94"/>
      <c r="D29" s="94"/>
      <c r="E29" s="94"/>
      <c r="F29" s="99"/>
      <c r="G29" s="85"/>
      <c r="J29" s="4"/>
      <c r="K29" s="4"/>
    </row>
    <row r="30" spans="1:11" ht="18" customHeight="1" x14ac:dyDescent="0.25">
      <c r="A30" s="88"/>
      <c r="B30" s="84"/>
      <c r="C30" s="94"/>
      <c r="D30" s="94"/>
      <c r="E30" s="94"/>
      <c r="F30" s="99"/>
      <c r="G30" s="87"/>
      <c r="H30" s="4"/>
      <c r="I30" s="4"/>
    </row>
    <row r="32" spans="1:11" ht="18" customHeight="1" x14ac:dyDescent="0.2">
      <c r="A32" s="4"/>
      <c r="B32" s="4"/>
      <c r="C32" s="4"/>
      <c r="D32" s="4"/>
      <c r="E32" s="4"/>
      <c r="F32" s="4"/>
      <c r="G32" s="4"/>
      <c r="H32" s="4"/>
      <c r="I32" s="4"/>
    </row>
    <row r="34" spans="1:9" ht="18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49" spans="1:1" ht="18" customHeight="1" x14ac:dyDescent="0.2">
      <c r="A49" t="s">
        <v>22</v>
      </c>
    </row>
  </sheetData>
  <sortState ref="A33:C45">
    <sortCondition descending="1" ref="B33:B45"/>
  </sortState>
  <customSheetViews>
    <customSheetView guid="{43051D41-C919-44CF-B2CA-22FD08CAAFB3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3 DE MARZO DE 1996</oddHeader>
      </headerFooter>
    </customSheetView>
    <customSheetView guid="{EEAD2118-C29C-4F79-8CF9-3E9E1EF97B7B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3 DE MARZO DE 1996</oddHeader>
      </headerFooter>
    </customSheetView>
    <customSheetView guid="{351CAE4F-4B7C-485B-9E41-172905BCF30B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3 DE MARZO DE 1996</oddHeader>
      </headerFooter>
    </customSheetView>
  </customSheetViews>
  <mergeCells count="6">
    <mergeCell ref="A17:E17"/>
    <mergeCell ref="H1:I1"/>
    <mergeCell ref="A1:E1"/>
    <mergeCell ref="A2:E2"/>
    <mergeCell ref="A3:E3"/>
    <mergeCell ref="A16:E16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3 DE MARZO DE 1996</oddHead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="80" zoomScaleNormal="80" workbookViewId="0">
      <selection activeCell="A16" sqref="A16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111"/>
      <c r="B1" s="111"/>
      <c r="C1" s="111"/>
      <c r="D1" s="111"/>
      <c r="E1" s="111"/>
      <c r="H1" s="110" t="s">
        <v>21</v>
      </c>
      <c r="I1" s="110"/>
    </row>
    <row r="2" spans="1:9" ht="18" customHeight="1" x14ac:dyDescent="0.2">
      <c r="A2" s="112" t="s">
        <v>52</v>
      </c>
      <c r="B2" s="112"/>
      <c r="C2" s="112"/>
      <c r="D2" s="112"/>
      <c r="E2" s="112"/>
    </row>
    <row r="3" spans="1:9" ht="18" customHeight="1" x14ac:dyDescent="0.2">
      <c r="A3" s="113"/>
      <c r="B3" s="113"/>
      <c r="C3" s="113"/>
      <c r="D3" s="113"/>
      <c r="E3" s="113"/>
    </row>
    <row r="4" spans="1:9" s="4" customFormat="1" ht="18" customHeight="1" x14ac:dyDescent="0.2">
      <c r="A4" s="12" t="s">
        <v>15</v>
      </c>
      <c r="B4" s="13" t="s">
        <v>16</v>
      </c>
      <c r="C4" s="13" t="s">
        <v>0</v>
      </c>
      <c r="D4" s="13" t="s">
        <v>17</v>
      </c>
      <c r="E4" s="13" t="s">
        <v>1</v>
      </c>
    </row>
    <row r="5" spans="1:9" s="4" customFormat="1" ht="18" customHeight="1" x14ac:dyDescent="0.2">
      <c r="A5" s="14" t="s">
        <v>2</v>
      </c>
      <c r="B5" s="15">
        <v>6741112</v>
      </c>
      <c r="C5" s="25">
        <f>B5/B$12*100</f>
        <v>43.724426402913927</v>
      </c>
      <c r="D5" s="14">
        <v>25</v>
      </c>
      <c r="E5" s="25">
        <f>D5/D$10*100</f>
        <v>46.296296296296298</v>
      </c>
    </row>
    <row r="6" spans="1:9" s="4" customFormat="1" ht="18" customHeight="1" x14ac:dyDescent="0.2">
      <c r="A6" s="14" t="s">
        <v>11</v>
      </c>
      <c r="B6" s="15">
        <v>6393192</v>
      </c>
      <c r="C6" s="25">
        <f t="shared" ref="C6:C9" si="0">B6/B$12*100</f>
        <v>41.467736047657731</v>
      </c>
      <c r="D6" s="14">
        <v>24</v>
      </c>
      <c r="E6" s="25">
        <f t="shared" ref="E6:E9" si="1">D6/D$10*100</f>
        <v>44.444444444444443</v>
      </c>
    </row>
    <row r="7" spans="1:9" s="4" customFormat="1" ht="18" customHeight="1" x14ac:dyDescent="0.2">
      <c r="A7" s="14" t="s">
        <v>50</v>
      </c>
      <c r="B7" s="15">
        <v>798816</v>
      </c>
      <c r="C7" s="25">
        <f t="shared" si="0"/>
        <v>5.181307090205606</v>
      </c>
      <c r="D7" s="14">
        <v>2</v>
      </c>
      <c r="E7" s="25">
        <f t="shared" si="1"/>
        <v>3.7037037037037033</v>
      </c>
    </row>
    <row r="8" spans="1:9" s="4" customFormat="1" ht="18" customHeight="1" x14ac:dyDescent="0.2">
      <c r="A8" s="14" t="s">
        <v>10</v>
      </c>
      <c r="B8" s="15">
        <v>643136</v>
      </c>
      <c r="C8" s="25">
        <f t="shared" si="0"/>
        <v>4.1715302607439924</v>
      </c>
      <c r="D8" s="14">
        <v>2</v>
      </c>
      <c r="E8" s="25">
        <f t="shared" si="1"/>
        <v>3.7037037037037033</v>
      </c>
    </row>
    <row r="9" spans="1:9" s="4" customFormat="1" ht="18" customHeight="1" x14ac:dyDescent="0.2">
      <c r="A9" s="14" t="s">
        <v>51</v>
      </c>
      <c r="B9" s="15">
        <v>380709</v>
      </c>
      <c r="C9" s="25">
        <f t="shared" si="0"/>
        <v>2.4693674651047126</v>
      </c>
      <c r="D9" s="14">
        <v>1</v>
      </c>
      <c r="E9" s="25">
        <f t="shared" si="1"/>
        <v>1.8518518518518516</v>
      </c>
    </row>
    <row r="10" spans="1:9" s="4" customFormat="1" ht="18" customHeight="1" x14ac:dyDescent="0.2">
      <c r="A10" s="17" t="s">
        <v>3</v>
      </c>
      <c r="B10" s="18">
        <f>SUM(B5:B9)</f>
        <v>14956965</v>
      </c>
      <c r="C10" s="19">
        <f>B10/B$12*100</f>
        <v>97.014367266625968</v>
      </c>
      <c r="D10" s="17">
        <f>SUM(D5:D9)</f>
        <v>54</v>
      </c>
      <c r="E10" s="18">
        <f>SUM(E5:E9)</f>
        <v>100</v>
      </c>
    </row>
    <row r="11" spans="1:9" s="4" customFormat="1" ht="18" customHeight="1" x14ac:dyDescent="0.2">
      <c r="A11" s="20" t="s">
        <v>4</v>
      </c>
      <c r="B11" s="21">
        <f>B12-B10</f>
        <v>460303</v>
      </c>
      <c r="C11" s="22">
        <f>B11/B$12*100</f>
        <v>2.985632733374032</v>
      </c>
      <c r="D11" s="20"/>
      <c r="E11" s="20"/>
    </row>
    <row r="12" spans="1:9" s="4" customFormat="1" ht="18" customHeight="1" x14ac:dyDescent="0.2">
      <c r="A12" s="17" t="s">
        <v>8</v>
      </c>
      <c r="B12" s="18">
        <v>15417268</v>
      </c>
      <c r="C12" s="18">
        <f>SUM(C10:C11)</f>
        <v>100</v>
      </c>
      <c r="D12" s="23"/>
      <c r="E12" s="23"/>
    </row>
    <row r="13" spans="1:9" s="4" customFormat="1" ht="18" customHeight="1" x14ac:dyDescent="0.2">
      <c r="A13" s="114" t="s">
        <v>5</v>
      </c>
      <c r="B13" s="114"/>
      <c r="C13" s="114"/>
      <c r="D13" s="114"/>
      <c r="E13" s="114"/>
    </row>
    <row r="14" spans="1:9" s="4" customFormat="1" ht="18" customHeight="1" x14ac:dyDescent="0.2">
      <c r="A14" s="109" t="s">
        <v>6</v>
      </c>
      <c r="B14" s="109"/>
      <c r="C14" s="109"/>
      <c r="D14" s="109"/>
      <c r="E14" s="109"/>
    </row>
    <row r="15" spans="1:9" s="4" customFormat="1" ht="18" customHeight="1" x14ac:dyDescent="0.2">
      <c r="A15" s="116" t="s">
        <v>72</v>
      </c>
    </row>
    <row r="16" spans="1:9" s="4" customFormat="1" ht="18" customHeight="1" x14ac:dyDescent="0.2"/>
    <row r="17" spans="1:11" s="4" customFormat="1" ht="18" customHeight="1" x14ac:dyDescent="0.2">
      <c r="A17" s="2"/>
      <c r="B17" s="2"/>
      <c r="C17" s="2"/>
      <c r="D17" s="2"/>
      <c r="E17" s="2"/>
      <c r="F17" s="2"/>
    </row>
    <row r="18" spans="1:11" s="4" customFormat="1" ht="18" customHeight="1" x14ac:dyDescent="0.2"/>
    <row r="19" spans="1:11" s="6" customFormat="1" ht="18" customHeight="1" x14ac:dyDescent="0.2">
      <c r="A19" s="2"/>
      <c r="B19" s="2"/>
      <c r="C19" s="2"/>
      <c r="D19" s="2"/>
      <c r="E19" s="2"/>
      <c r="F19" s="2"/>
    </row>
    <row r="20" spans="1:11" s="4" customFormat="1" ht="18" customHeight="1" x14ac:dyDescent="0.2">
      <c r="A20" s="87"/>
      <c r="B20" s="87"/>
      <c r="C20" s="87"/>
      <c r="D20" s="87"/>
      <c r="E20" s="87"/>
      <c r="F20" s="87"/>
      <c r="G20" s="87"/>
    </row>
    <row r="21" spans="1:11" s="4" customFormat="1" ht="18" customHeight="1" x14ac:dyDescent="0.25">
      <c r="A21" s="91"/>
      <c r="B21" s="84"/>
      <c r="C21" s="98"/>
      <c r="D21" s="98"/>
      <c r="E21" s="98"/>
      <c r="F21" s="98"/>
      <c r="G21" s="87"/>
    </row>
    <row r="22" spans="1:11" s="4" customFormat="1" ht="18" customHeight="1" x14ac:dyDescent="0.25">
      <c r="A22" s="88"/>
      <c r="B22" s="84"/>
      <c r="C22" s="94"/>
      <c r="D22" s="94"/>
      <c r="E22" s="94"/>
      <c r="F22" s="99"/>
      <c r="G22" s="87"/>
    </row>
    <row r="23" spans="1:11" s="2" customFormat="1" ht="18" customHeight="1" x14ac:dyDescent="0.25">
      <c r="A23" s="88"/>
      <c r="B23" s="84"/>
      <c r="C23" s="94"/>
      <c r="D23" s="94"/>
      <c r="E23" s="94"/>
      <c r="F23" s="99"/>
      <c r="G23" s="98"/>
    </row>
    <row r="24" spans="1:11" s="2" customFormat="1" ht="18" customHeight="1" x14ac:dyDescent="0.25">
      <c r="A24" s="88"/>
      <c r="B24" s="84"/>
      <c r="C24" s="94"/>
      <c r="D24" s="94"/>
      <c r="E24" s="94"/>
      <c r="F24" s="99"/>
      <c r="G24" s="98"/>
    </row>
    <row r="25" spans="1:11" s="4" customFormat="1" ht="18" customHeight="1" x14ac:dyDescent="0.25">
      <c r="A25" s="88"/>
      <c r="B25" s="84"/>
      <c r="C25" s="94"/>
      <c r="D25" s="94"/>
      <c r="E25" s="94"/>
      <c r="F25" s="99"/>
      <c r="G25" s="87"/>
    </row>
    <row r="26" spans="1:11" s="4" customFormat="1" ht="18" customHeight="1" x14ac:dyDescent="0.25">
      <c r="A26" s="88"/>
      <c r="B26" s="84"/>
      <c r="C26" s="94"/>
      <c r="D26" s="94"/>
      <c r="E26" s="94"/>
      <c r="F26" s="99"/>
      <c r="G26" s="98"/>
      <c r="H26" s="2"/>
      <c r="I26" s="2"/>
      <c r="J26" s="2"/>
      <c r="K26" s="2"/>
    </row>
    <row r="27" spans="1:11" s="4" customFormat="1" ht="18" customHeight="1" x14ac:dyDescent="0.2">
      <c r="A27" s="98"/>
      <c r="B27" s="98"/>
      <c r="C27" s="98"/>
      <c r="D27" s="98"/>
      <c r="E27" s="98"/>
      <c r="F27" s="98"/>
      <c r="G27" s="87"/>
    </row>
    <row r="28" spans="1:11" s="4" customFormat="1" ht="18" customHeight="1" x14ac:dyDescent="0.2">
      <c r="A28" s="87"/>
      <c r="B28" s="87"/>
      <c r="C28" s="87"/>
      <c r="D28" s="87"/>
      <c r="E28" s="87"/>
      <c r="F28" s="87"/>
      <c r="G28" s="87"/>
    </row>
    <row r="29" spans="1:11" s="4" customFormat="1" ht="18" customHeight="1" x14ac:dyDescent="0.2">
      <c r="A29" s="2"/>
      <c r="B29" s="2"/>
      <c r="C29" s="2"/>
      <c r="D29" s="2"/>
      <c r="E29" s="2"/>
      <c r="F29" s="2"/>
    </row>
    <row r="30" spans="1:11" s="4" customFormat="1" ht="18" customHeight="1" x14ac:dyDescent="0.2"/>
    <row r="31" spans="1:11" s="4" customFormat="1" ht="18" customHeight="1" x14ac:dyDescent="0.2">
      <c r="A31"/>
      <c r="B31"/>
    </row>
    <row r="32" spans="1:11" ht="18" customHeight="1" x14ac:dyDescent="0.2">
      <c r="G32" s="4"/>
      <c r="H32" s="4"/>
      <c r="I32" s="4"/>
      <c r="J32" s="4"/>
      <c r="K32" s="4"/>
    </row>
    <row r="33" spans="1:11" ht="18" customHeight="1" x14ac:dyDescent="0.2">
      <c r="A33" s="4"/>
      <c r="B33" s="4"/>
      <c r="C33" s="4"/>
      <c r="D33" s="4"/>
      <c r="G33" s="4"/>
      <c r="H33" s="4"/>
      <c r="I33" s="4"/>
      <c r="J33" s="4"/>
      <c r="K33" s="4"/>
    </row>
    <row r="34" spans="1:11" ht="18" customHeight="1" x14ac:dyDescent="0.2">
      <c r="C34" s="4"/>
      <c r="D34" s="4"/>
    </row>
    <row r="35" spans="1:11" ht="18" customHeight="1" x14ac:dyDescent="0.2">
      <c r="C35" s="4"/>
      <c r="D35" s="4"/>
    </row>
    <row r="37" spans="1:11" ht="18" customHeight="1" x14ac:dyDescent="0.2">
      <c r="A37" s="4"/>
      <c r="B37" s="4"/>
      <c r="C37" s="4"/>
      <c r="D37" s="4"/>
    </row>
    <row r="38" spans="1:11" ht="18" customHeight="1" x14ac:dyDescent="0.2">
      <c r="C38" s="4"/>
      <c r="D38" s="4"/>
    </row>
    <row r="39" spans="1:11" ht="18" customHeight="1" x14ac:dyDescent="0.2">
      <c r="C39" s="4"/>
      <c r="D39" s="4"/>
    </row>
    <row r="41" spans="1:11" ht="18" customHeight="1" x14ac:dyDescent="0.2">
      <c r="A41" s="4"/>
      <c r="B41" s="4"/>
      <c r="C41" s="4"/>
      <c r="D41" s="4"/>
    </row>
    <row r="42" spans="1:11" ht="18" customHeight="1" x14ac:dyDescent="0.2">
      <c r="C42" s="4"/>
      <c r="D42" s="4"/>
    </row>
    <row r="43" spans="1:11" ht="18" customHeight="1" x14ac:dyDescent="0.2">
      <c r="C43" s="4"/>
      <c r="D43" s="4"/>
    </row>
    <row r="45" spans="1:11" ht="18" customHeight="1" x14ac:dyDescent="0.2">
      <c r="A45" s="4"/>
      <c r="B45" s="4"/>
      <c r="C45" s="4"/>
      <c r="D45" s="4"/>
    </row>
    <row r="46" spans="1:11" ht="18" customHeight="1" x14ac:dyDescent="0.2">
      <c r="C46" s="4"/>
      <c r="D46" s="4"/>
    </row>
    <row r="47" spans="1:11" ht="18" customHeight="1" x14ac:dyDescent="0.2">
      <c r="C47" s="4"/>
      <c r="D47" s="4"/>
    </row>
    <row r="49" spans="1:4" ht="18" customHeight="1" x14ac:dyDescent="0.2">
      <c r="A49" s="4"/>
      <c r="B49" s="4"/>
      <c r="C49" s="4"/>
      <c r="D49" s="4"/>
    </row>
  </sheetData>
  <sortState ref="A33:C42">
    <sortCondition descending="1" ref="B33:B42"/>
  </sortState>
  <customSheetViews>
    <customSheetView guid="{43051D41-C919-44CF-B2CA-22FD08CAAFB3}" scale="80">
      <selection activeCell="H49" sqref="H49"/>
      <pageMargins left="0.84" right="0.75" top="1.2" bottom="1" header="0.77" footer="0"/>
      <pageSetup paperSize="9" orientation="portrait" horizontalDpi="0" r:id="rId1"/>
      <headerFooter alignWithMargins="0">
        <oddHeader>&amp;CELECCIONES GENERALES DE 14 DE MARZO DE 2004</oddHeader>
      </headerFooter>
    </customSheetView>
    <customSheetView guid="{EEAD2118-C29C-4F79-8CF9-3E9E1EF97B7B}" scale="80">
      <selection activeCell="H49" sqref="H49"/>
      <pageMargins left="0.84" right="0.75" top="1.2" bottom="1" header="0.77" footer="0"/>
      <pageSetup paperSize="9" orientation="portrait" horizontalDpi="0" r:id="rId2"/>
      <headerFooter alignWithMargins="0">
        <oddHeader>&amp;CELECCIONES GENERALES DE 14 DE MARZO DE 2004</oddHeader>
      </headerFooter>
    </customSheetView>
    <customSheetView guid="{351CAE4F-4B7C-485B-9E41-172905BCF30B}" scale="80">
      <selection activeCell="H49" sqref="H49"/>
      <pageMargins left="0.84" right="0.75" top="1.2" bottom="1" header="0.77" footer="0"/>
      <pageSetup paperSize="9" orientation="portrait" horizontalDpi="0" r:id="rId3"/>
      <headerFooter alignWithMargins="0">
        <oddHeader>&amp;CELECCIONES GENERALES DE 14 DE MARZO DE 2004</oddHeader>
      </headerFooter>
    </customSheetView>
  </customSheetViews>
  <mergeCells count="6">
    <mergeCell ref="H1:I1"/>
    <mergeCell ref="A1:E1"/>
    <mergeCell ref="A2:E2"/>
    <mergeCell ref="A3:E3"/>
    <mergeCell ref="A14:E14"/>
    <mergeCell ref="A13:E13"/>
  </mergeCells>
  <phoneticPr fontId="0" type="noConversion"/>
  <hyperlinks>
    <hyperlink ref="H1" location="Índice!A1" display="Volver al índice"/>
  </hyperlinks>
  <pageMargins left="0.84" right="0.75" top="1.2" bottom="1" header="0.77" footer="0"/>
  <pageSetup paperSize="9" orientation="portrait" r:id="rId4"/>
  <headerFooter alignWithMargins="0">
    <oddHeader>&amp;CELECCIONES GENERALES DE 14 DE MARZO DE 2004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zoomScale="80" zoomScaleNormal="80" workbookViewId="0">
      <selection activeCell="A17" sqref="A17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111"/>
      <c r="B1" s="111"/>
      <c r="C1" s="111"/>
      <c r="D1" s="111"/>
      <c r="E1" s="111"/>
      <c r="H1" s="110" t="s">
        <v>21</v>
      </c>
      <c r="I1" s="110"/>
    </row>
    <row r="2" spans="1:9" ht="18" customHeight="1" x14ac:dyDescent="0.2">
      <c r="A2" s="112" t="s">
        <v>57</v>
      </c>
      <c r="B2" s="112"/>
      <c r="C2" s="112"/>
      <c r="D2" s="112"/>
      <c r="E2" s="112"/>
    </row>
    <row r="3" spans="1:9" ht="18" customHeight="1" x14ac:dyDescent="0.2">
      <c r="A3" s="113"/>
      <c r="B3" s="113"/>
      <c r="C3" s="113"/>
      <c r="D3" s="113"/>
      <c r="E3" s="113"/>
    </row>
    <row r="4" spans="1:9" ht="18" customHeight="1" x14ac:dyDescent="0.2">
      <c r="A4" s="12" t="s">
        <v>15</v>
      </c>
      <c r="B4" s="13" t="s">
        <v>16</v>
      </c>
      <c r="C4" s="13" t="s">
        <v>0</v>
      </c>
      <c r="D4" s="13" t="s">
        <v>17</v>
      </c>
      <c r="E4" s="13" t="s">
        <v>1</v>
      </c>
    </row>
    <row r="5" spans="1:9" ht="18" customHeight="1" x14ac:dyDescent="0.2">
      <c r="A5" s="76" t="s">
        <v>11</v>
      </c>
      <c r="B5" s="15">
        <v>6670377</v>
      </c>
      <c r="C5" s="77">
        <f>B5/B$13*100</f>
        <v>42.716942413387486</v>
      </c>
      <c r="D5" s="14">
        <v>23</v>
      </c>
      <c r="E5" s="78">
        <f>D5/D$11*100</f>
        <v>46</v>
      </c>
    </row>
    <row r="6" spans="1:9" ht="18" customHeight="1" x14ac:dyDescent="0.2">
      <c r="A6" s="79" t="s">
        <v>2</v>
      </c>
      <c r="B6" s="15">
        <v>6141784</v>
      </c>
      <c r="C6" s="77">
        <f t="shared" ref="C6:C10" si="0">B6/B$13*100</f>
        <v>39.33184487825271</v>
      </c>
      <c r="D6" s="14">
        <v>21</v>
      </c>
      <c r="E6" s="78">
        <f t="shared" ref="E6:E10" si="1">D6/D$11*100</f>
        <v>42</v>
      </c>
    </row>
    <row r="7" spans="1:9" ht="18" customHeight="1" x14ac:dyDescent="0.2">
      <c r="A7" s="79" t="s">
        <v>53</v>
      </c>
      <c r="B7" s="15">
        <v>808246</v>
      </c>
      <c r="C7" s="77">
        <f t="shared" si="0"/>
        <v>5.1759889790113496</v>
      </c>
      <c r="D7" s="14">
        <v>2</v>
      </c>
      <c r="E7" s="78">
        <f t="shared" si="1"/>
        <v>4</v>
      </c>
    </row>
    <row r="8" spans="1:9" ht="28.5" customHeight="1" x14ac:dyDescent="0.2">
      <c r="A8" s="81" t="s">
        <v>56</v>
      </c>
      <c r="B8" s="80">
        <v>588248</v>
      </c>
      <c r="C8" s="77">
        <f t="shared" si="0"/>
        <v>3.7671267966998512</v>
      </c>
      <c r="D8" s="79">
        <v>2</v>
      </c>
      <c r="E8" s="78">
        <f t="shared" si="1"/>
        <v>4</v>
      </c>
    </row>
    <row r="9" spans="1:9" ht="18" customHeight="1" x14ac:dyDescent="0.2">
      <c r="A9" s="79" t="s">
        <v>54</v>
      </c>
      <c r="B9" s="15">
        <v>451866</v>
      </c>
      <c r="C9" s="77">
        <f t="shared" si="0"/>
        <v>2.893739574325072</v>
      </c>
      <c r="D9" s="14">
        <v>1</v>
      </c>
      <c r="E9" s="78">
        <f t="shared" si="1"/>
        <v>2</v>
      </c>
    </row>
    <row r="10" spans="1:9" ht="18" customHeight="1" x14ac:dyDescent="0.2">
      <c r="A10" s="79" t="s">
        <v>55</v>
      </c>
      <c r="B10" s="15">
        <v>394938</v>
      </c>
      <c r="C10" s="77">
        <f t="shared" si="0"/>
        <v>2.5291739586620707</v>
      </c>
      <c r="D10" s="14">
        <v>1</v>
      </c>
      <c r="E10" s="78">
        <f t="shared" si="1"/>
        <v>2</v>
      </c>
    </row>
    <row r="11" spans="1:9" ht="18" customHeight="1" x14ac:dyDescent="0.2">
      <c r="A11" s="17" t="s">
        <v>3</v>
      </c>
      <c r="B11" s="18">
        <f>SUM(B5:B10)</f>
        <v>15055459</v>
      </c>
      <c r="C11" s="19">
        <f>(B11*100/B13)</f>
        <v>96.41481660033854</v>
      </c>
      <c r="D11" s="17">
        <f>SUM(D5:D10)</f>
        <v>50</v>
      </c>
      <c r="E11" s="18">
        <v>100</v>
      </c>
    </row>
    <row r="12" spans="1:9" ht="18" customHeight="1" x14ac:dyDescent="0.2">
      <c r="A12" s="20" t="s">
        <v>4</v>
      </c>
      <c r="B12" s="21">
        <f>B13-B11</f>
        <v>559837</v>
      </c>
      <c r="C12" s="22">
        <f>(B12*100/B13)</f>
        <v>3.5851833996614602</v>
      </c>
      <c r="D12" s="20"/>
      <c r="E12" s="22"/>
    </row>
    <row r="13" spans="1:9" ht="18" customHeight="1" x14ac:dyDescent="0.2">
      <c r="A13" s="17" t="s">
        <v>8</v>
      </c>
      <c r="B13" s="18">
        <v>15615296</v>
      </c>
      <c r="C13" s="18">
        <v>100</v>
      </c>
      <c r="D13" s="23"/>
      <c r="E13" s="27"/>
    </row>
    <row r="14" spans="1:9" ht="18" customHeight="1" x14ac:dyDescent="0.2">
      <c r="A14" s="109" t="s">
        <v>5</v>
      </c>
      <c r="B14" s="109"/>
      <c r="C14" s="109"/>
      <c r="D14" s="109"/>
      <c r="E14" s="109"/>
    </row>
    <row r="15" spans="1:9" ht="18" customHeight="1" x14ac:dyDescent="0.2">
      <c r="A15" s="109" t="s">
        <v>6</v>
      </c>
      <c r="B15" s="109"/>
      <c r="C15" s="109"/>
      <c r="D15" s="109"/>
      <c r="E15" s="109"/>
    </row>
    <row r="16" spans="1:9" ht="18" customHeight="1" x14ac:dyDescent="0.2">
      <c r="A16" s="116" t="s">
        <v>72</v>
      </c>
    </row>
    <row r="21" spans="1:7" ht="18" customHeight="1" x14ac:dyDescent="0.25">
      <c r="A21" s="91"/>
      <c r="B21" s="84"/>
      <c r="C21" s="7"/>
      <c r="D21" s="11"/>
      <c r="E21" s="11"/>
      <c r="F21" s="85"/>
      <c r="G21" s="85"/>
    </row>
    <row r="22" spans="1:7" ht="18" customHeight="1" x14ac:dyDescent="0.25">
      <c r="A22" s="88"/>
      <c r="B22" s="84"/>
      <c r="C22" s="94"/>
      <c r="D22" s="94"/>
      <c r="E22" s="94"/>
      <c r="F22" s="99"/>
      <c r="G22" s="85"/>
    </row>
    <row r="23" spans="1:7" ht="18" customHeight="1" x14ac:dyDescent="0.25">
      <c r="A23" s="88"/>
      <c r="B23" s="84"/>
      <c r="C23" s="94"/>
      <c r="D23" s="94"/>
      <c r="E23" s="94"/>
      <c r="F23" s="99"/>
      <c r="G23" s="85"/>
    </row>
    <row r="24" spans="1:7" ht="18" customHeight="1" x14ac:dyDescent="0.25">
      <c r="A24" s="88"/>
      <c r="B24" s="84"/>
      <c r="C24" s="94"/>
      <c r="D24" s="94"/>
      <c r="E24" s="94"/>
      <c r="F24" s="99"/>
      <c r="G24" s="85"/>
    </row>
    <row r="25" spans="1:7" ht="18" customHeight="1" x14ac:dyDescent="0.25">
      <c r="A25" s="88"/>
      <c r="B25" s="84"/>
      <c r="C25" s="94"/>
      <c r="D25" s="94"/>
      <c r="E25" s="94"/>
      <c r="F25" s="99"/>
      <c r="G25" s="85"/>
    </row>
    <row r="26" spans="1:7" ht="18" customHeight="1" x14ac:dyDescent="0.25">
      <c r="A26" s="88"/>
      <c r="B26" s="84"/>
      <c r="C26" s="94"/>
      <c r="D26" s="94"/>
      <c r="E26" s="94"/>
      <c r="F26" s="99"/>
      <c r="G26" s="85"/>
    </row>
    <row r="27" spans="1:7" ht="18" customHeight="1" x14ac:dyDescent="0.25">
      <c r="A27" s="88"/>
      <c r="B27" s="84"/>
      <c r="C27" s="94"/>
      <c r="D27" s="94"/>
      <c r="E27" s="94"/>
      <c r="F27" s="99"/>
      <c r="G27" s="85"/>
    </row>
    <row r="28" spans="1:7" ht="18" customHeight="1" x14ac:dyDescent="0.2">
      <c r="A28" s="85"/>
      <c r="B28" s="85"/>
      <c r="C28" s="85"/>
      <c r="D28" s="85"/>
      <c r="E28" s="85"/>
      <c r="F28" s="85"/>
      <c r="G28" s="85"/>
    </row>
    <row r="29" spans="1:7" ht="18" customHeight="1" x14ac:dyDescent="0.2">
      <c r="A29" s="85"/>
      <c r="B29" s="85"/>
      <c r="C29" s="85"/>
      <c r="D29" s="85"/>
      <c r="E29" s="85"/>
      <c r="F29" s="85"/>
      <c r="G29" s="85"/>
    </row>
    <row r="46" spans="1:1" ht="18" customHeight="1" x14ac:dyDescent="0.2">
      <c r="A46" s="26"/>
    </row>
  </sheetData>
  <customSheetViews>
    <customSheetView guid="{43051D41-C919-44CF-B2CA-22FD08CAAFB3}" scale="80">
      <selection activeCell="I52" sqref="I52"/>
      <pageMargins left="0.75" right="0.75" top="1" bottom="1" header="0" footer="0"/>
      <headerFooter alignWithMargins="0"/>
    </customSheetView>
    <customSheetView guid="{EEAD2118-C29C-4F79-8CF9-3E9E1EF97B7B}" scale="80">
      <selection activeCell="I52" sqref="I52"/>
      <pageMargins left="0.75" right="0.75" top="1" bottom="1" header="0" footer="0"/>
      <headerFooter alignWithMargins="0"/>
    </customSheetView>
    <customSheetView guid="{351CAE4F-4B7C-485B-9E41-172905BCF30B}" scale="80">
      <selection activeCell="I52" sqref="I52"/>
      <pageMargins left="0.75" right="0.75" top="1" bottom="1" header="0" footer="0"/>
      <headerFooter alignWithMargins="0"/>
    </customSheetView>
  </customSheetViews>
  <mergeCells count="6">
    <mergeCell ref="A15:E15"/>
    <mergeCell ref="H1:I1"/>
    <mergeCell ref="A1:E1"/>
    <mergeCell ref="A2:E2"/>
    <mergeCell ref="A3:E3"/>
    <mergeCell ref="A14:E14"/>
  </mergeCells>
  <phoneticPr fontId="0" type="noConversion"/>
  <hyperlinks>
    <hyperlink ref="H1" location="Índice!A1" display="Volver al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zoomScale="80" zoomScaleNormal="80" workbookViewId="0">
      <selection activeCell="A21" sqref="A21"/>
    </sheetView>
  </sheetViews>
  <sheetFormatPr baseColWidth="10" defaultRowHeight="12.75" x14ac:dyDescent="0.2"/>
  <cols>
    <col min="1" max="1" width="74.140625" style="28" customWidth="1"/>
    <col min="2" max="2" width="14.140625" style="28" customWidth="1"/>
    <col min="3" max="3" width="12.28515625" style="28" customWidth="1"/>
    <col min="4" max="4" width="11.5703125" style="28" customWidth="1"/>
    <col min="5" max="5" width="15.85546875" style="28" customWidth="1"/>
    <col min="6" max="6" width="11.42578125" style="28" customWidth="1"/>
    <col min="7" max="9" width="11.42578125" style="28"/>
    <col min="10" max="10" width="8.7109375" style="28" customWidth="1"/>
    <col min="11" max="11" width="8.85546875" style="28" customWidth="1"/>
    <col min="12" max="16384" width="11.42578125" style="28"/>
  </cols>
  <sheetData>
    <row r="1" spans="1:9" ht="62.25" customHeight="1" x14ac:dyDescent="0.2">
      <c r="H1" s="110" t="s">
        <v>21</v>
      </c>
      <c r="I1" s="110"/>
    </row>
    <row r="2" spans="1:9" ht="17.25" customHeight="1" x14ac:dyDescent="0.2">
      <c r="A2" s="112" t="s">
        <v>64</v>
      </c>
      <c r="B2" s="112"/>
      <c r="C2" s="112"/>
      <c r="D2" s="112"/>
      <c r="E2" s="112"/>
    </row>
    <row r="3" spans="1:9" ht="17.25" customHeight="1" x14ac:dyDescent="0.2">
      <c r="A3" s="51"/>
      <c r="B3" s="51"/>
      <c r="C3" s="51"/>
      <c r="D3" s="51"/>
      <c r="E3" s="51"/>
    </row>
    <row r="4" spans="1:9" ht="17.25" customHeight="1" x14ac:dyDescent="0.2">
      <c r="A4" s="29" t="s">
        <v>15</v>
      </c>
      <c r="B4" s="30" t="s">
        <v>16</v>
      </c>
      <c r="C4" s="30" t="s">
        <v>0</v>
      </c>
      <c r="D4" s="30" t="s">
        <v>17</v>
      </c>
      <c r="E4" s="30" t="s">
        <v>1</v>
      </c>
    </row>
    <row r="5" spans="1:9" ht="17.25" customHeight="1" x14ac:dyDescent="0.2">
      <c r="A5" s="31" t="s">
        <v>11</v>
      </c>
      <c r="B5" s="55">
        <v>4098339</v>
      </c>
      <c r="C5" s="56">
        <f>B5/B$17*100</f>
        <v>26.70162696404094</v>
      </c>
      <c r="D5" s="31">
        <v>16</v>
      </c>
      <c r="E5" s="71">
        <f>D5/D$15*100</f>
        <v>29.629629629629626</v>
      </c>
      <c r="G5" s="32"/>
    </row>
    <row r="6" spans="1:9" ht="17.25" customHeight="1" x14ac:dyDescent="0.2">
      <c r="A6" s="33" t="s">
        <v>2</v>
      </c>
      <c r="B6" s="57">
        <v>3614232</v>
      </c>
      <c r="C6" s="56">
        <f t="shared" ref="C6:C13" si="0">B6/B$17*100</f>
        <v>23.547557833917498</v>
      </c>
      <c r="D6" s="33">
        <v>14</v>
      </c>
      <c r="E6" s="71">
        <f t="shared" ref="E6:E14" si="1">D6/D$15*100</f>
        <v>25.925925925925924</v>
      </c>
      <c r="G6" s="32"/>
    </row>
    <row r="7" spans="1:9" ht="17.25" customHeight="1" x14ac:dyDescent="0.2">
      <c r="A7" s="58" t="s">
        <v>58</v>
      </c>
      <c r="B7" s="57">
        <v>1575308</v>
      </c>
      <c r="C7" s="56">
        <f t="shared" si="0"/>
        <v>10.263496155264219</v>
      </c>
      <c r="D7" s="33">
        <v>6</v>
      </c>
      <c r="E7" s="71">
        <f t="shared" si="1"/>
        <v>11.111111111111111</v>
      </c>
      <c r="G7" s="32"/>
    </row>
    <row r="8" spans="1:9" ht="17.25" customHeight="1" x14ac:dyDescent="0.2">
      <c r="A8" s="34" t="s">
        <v>59</v>
      </c>
      <c r="B8" s="57">
        <v>1253837</v>
      </c>
      <c r="C8" s="56">
        <f t="shared" si="0"/>
        <v>8.1690382000396262</v>
      </c>
      <c r="D8" s="33">
        <v>5</v>
      </c>
      <c r="E8" s="71">
        <f t="shared" si="1"/>
        <v>9.2592592592592595</v>
      </c>
      <c r="G8" s="32"/>
    </row>
    <row r="9" spans="1:9" ht="17.25" customHeight="1" x14ac:dyDescent="0.2">
      <c r="A9" s="34" t="s">
        <v>54</v>
      </c>
      <c r="B9" s="57">
        <v>1022232</v>
      </c>
      <c r="C9" s="56">
        <f t="shared" si="0"/>
        <v>6.6600780303204532</v>
      </c>
      <c r="D9" s="33">
        <v>4</v>
      </c>
      <c r="E9" s="71">
        <f t="shared" si="1"/>
        <v>7.4074074074074066</v>
      </c>
      <c r="G9" s="32"/>
    </row>
    <row r="10" spans="1:9" ht="17.25" customHeight="1" x14ac:dyDescent="0.2">
      <c r="A10" s="34" t="s">
        <v>53</v>
      </c>
      <c r="B10" s="57">
        <v>851971</v>
      </c>
      <c r="C10" s="56">
        <f t="shared" si="0"/>
        <v>5.5507882159530784</v>
      </c>
      <c r="D10" s="33">
        <v>3</v>
      </c>
      <c r="E10" s="71">
        <f t="shared" si="1"/>
        <v>5.5555555555555554</v>
      </c>
      <c r="G10" s="32"/>
    </row>
    <row r="11" spans="1:9" ht="17.25" customHeight="1" x14ac:dyDescent="0.2">
      <c r="A11" s="58" t="s">
        <v>60</v>
      </c>
      <c r="B11" s="57">
        <v>630072</v>
      </c>
      <c r="C11" s="56">
        <f t="shared" si="0"/>
        <v>4.1050648822577154</v>
      </c>
      <c r="D11" s="33">
        <v>2</v>
      </c>
      <c r="E11" s="71">
        <f t="shared" si="1"/>
        <v>3.7037037037037033</v>
      </c>
      <c r="G11" s="32"/>
    </row>
    <row r="12" spans="1:9" ht="17.25" customHeight="1" x14ac:dyDescent="0.2">
      <c r="A12" s="59" t="s">
        <v>61</v>
      </c>
      <c r="B12" s="57">
        <v>497146</v>
      </c>
      <c r="C12" s="56">
        <f t="shared" si="0"/>
        <v>3.2390212324224761</v>
      </c>
      <c r="D12" s="33">
        <v>2</v>
      </c>
      <c r="E12" s="71">
        <f t="shared" si="1"/>
        <v>3.7037037037037033</v>
      </c>
      <c r="G12" s="32"/>
    </row>
    <row r="13" spans="1:9" ht="17.25" customHeight="1" x14ac:dyDescent="0.2">
      <c r="A13" s="59" t="s">
        <v>62</v>
      </c>
      <c r="B13" s="57">
        <v>326464</v>
      </c>
      <c r="C13" s="56">
        <f t="shared" si="0"/>
        <v>2.1269885056332973</v>
      </c>
      <c r="D13" s="33">
        <v>1</v>
      </c>
      <c r="E13" s="71">
        <f t="shared" si="1"/>
        <v>1.8518518518518516</v>
      </c>
      <c r="G13" s="32"/>
    </row>
    <row r="14" spans="1:9" ht="17.25" customHeight="1" x14ac:dyDescent="0.2">
      <c r="A14" s="59" t="s">
        <v>63</v>
      </c>
      <c r="B14" s="57">
        <v>302266</v>
      </c>
      <c r="C14" s="56">
        <f>B14/B$17*100</f>
        <v>1.9693329360779572</v>
      </c>
      <c r="D14" s="33">
        <v>1</v>
      </c>
      <c r="E14" s="71">
        <f t="shared" si="1"/>
        <v>1.8518518518518516</v>
      </c>
      <c r="G14" s="32"/>
    </row>
    <row r="15" spans="1:9" ht="17.25" customHeight="1" x14ac:dyDescent="0.2">
      <c r="A15" s="35" t="s">
        <v>3</v>
      </c>
      <c r="B15" s="36">
        <f>SUM(B5:B14)</f>
        <v>14171867</v>
      </c>
      <c r="C15" s="36">
        <f>SUM(C5:C14)</f>
        <v>92.332992955927253</v>
      </c>
      <c r="D15" s="36">
        <f>SUM(D5:D14)</f>
        <v>54</v>
      </c>
      <c r="E15" s="36">
        <f>SUM(E5:E14)</f>
        <v>100</v>
      </c>
      <c r="G15" s="32"/>
    </row>
    <row r="16" spans="1:9" ht="17.25" customHeight="1" x14ac:dyDescent="0.2">
      <c r="A16" s="37" t="s">
        <v>4</v>
      </c>
      <c r="B16" s="38">
        <f>B17-B15</f>
        <v>1176782</v>
      </c>
      <c r="C16" s="22">
        <f>B16/B$17*100</f>
        <v>7.6670070440727391</v>
      </c>
      <c r="D16" s="22"/>
      <c r="E16" s="22"/>
      <c r="G16" s="32"/>
    </row>
    <row r="17" spans="1:7" ht="17.25" customHeight="1" x14ac:dyDescent="0.2">
      <c r="A17" s="40" t="s">
        <v>8</v>
      </c>
      <c r="B17" s="41">
        <v>15348649</v>
      </c>
      <c r="C17" s="18">
        <f>SUM(C15:C16)</f>
        <v>99.999999999999986</v>
      </c>
      <c r="D17" s="18"/>
      <c r="E17" s="18"/>
      <c r="G17" s="32"/>
    </row>
    <row r="18" spans="1:7" ht="17.25" customHeight="1" x14ac:dyDescent="0.2">
      <c r="A18" s="115" t="s">
        <v>5</v>
      </c>
      <c r="B18" s="115"/>
      <c r="C18" s="115"/>
      <c r="D18" s="115"/>
      <c r="E18" s="115"/>
      <c r="G18" s="32"/>
    </row>
    <row r="19" spans="1:7" ht="17.25" customHeight="1" x14ac:dyDescent="0.2">
      <c r="A19" s="115" t="s">
        <v>6</v>
      </c>
      <c r="B19" s="115"/>
      <c r="C19" s="115"/>
      <c r="D19" s="115"/>
      <c r="E19" s="115"/>
      <c r="G19" s="32"/>
    </row>
    <row r="20" spans="1:7" ht="17.25" customHeight="1" x14ac:dyDescent="0.2">
      <c r="A20" s="116" t="s">
        <v>72</v>
      </c>
      <c r="G20" s="32"/>
    </row>
    <row r="21" spans="1:7" ht="17.25" customHeight="1" x14ac:dyDescent="0.2">
      <c r="A21" s="83"/>
      <c r="B21" s="83"/>
      <c r="C21" s="83"/>
      <c r="D21" s="83"/>
      <c r="E21" s="83"/>
      <c r="F21" s="83"/>
      <c r="G21" s="32"/>
    </row>
    <row r="22" spans="1:7" ht="17.25" customHeight="1" x14ac:dyDescent="0.25">
      <c r="A22" s="102"/>
      <c r="B22" s="103"/>
      <c r="C22" s="83"/>
      <c r="D22" s="83"/>
      <c r="E22" s="83"/>
      <c r="F22" s="83"/>
      <c r="G22" s="32"/>
    </row>
    <row r="23" spans="1:7" ht="17.25" customHeight="1" x14ac:dyDescent="0.25">
      <c r="A23" s="88"/>
      <c r="B23" s="84"/>
      <c r="C23" s="94"/>
      <c r="D23" s="94"/>
      <c r="E23" s="94"/>
      <c r="F23" s="99"/>
      <c r="G23" s="32"/>
    </row>
    <row r="24" spans="1:7" ht="17.25" customHeight="1" x14ac:dyDescent="0.25">
      <c r="A24" s="88"/>
      <c r="B24" s="84"/>
      <c r="C24" s="94"/>
      <c r="D24" s="94"/>
      <c r="E24" s="94"/>
      <c r="F24" s="99"/>
      <c r="G24" s="32"/>
    </row>
    <row r="25" spans="1:7" ht="17.25" customHeight="1" x14ac:dyDescent="0.25">
      <c r="A25" s="88"/>
      <c r="B25" s="84"/>
      <c r="C25" s="94"/>
      <c r="D25" s="94"/>
      <c r="E25" s="94"/>
      <c r="F25" s="99"/>
      <c r="G25" s="32"/>
    </row>
    <row r="26" spans="1:7" ht="17.25" customHeight="1" x14ac:dyDescent="0.25">
      <c r="A26" s="88"/>
      <c r="B26" s="84"/>
      <c r="C26" s="94"/>
      <c r="D26" s="94"/>
      <c r="E26" s="94"/>
      <c r="F26" s="99"/>
      <c r="G26" s="32"/>
    </row>
    <row r="27" spans="1:7" ht="17.25" customHeight="1" x14ac:dyDescent="0.25">
      <c r="A27" s="88"/>
      <c r="B27" s="84"/>
      <c r="C27" s="94"/>
      <c r="D27" s="94"/>
      <c r="E27" s="94"/>
      <c r="F27" s="99"/>
    </row>
    <row r="28" spans="1:7" ht="17.25" customHeight="1" x14ac:dyDescent="0.25">
      <c r="A28" s="88"/>
      <c r="B28" s="84"/>
      <c r="C28" s="94"/>
      <c r="D28" s="94"/>
      <c r="E28" s="94"/>
      <c r="F28" s="99"/>
    </row>
    <row r="29" spans="1:7" ht="17.25" customHeight="1" x14ac:dyDescent="0.25">
      <c r="A29" s="88"/>
      <c r="B29" s="84"/>
      <c r="C29" s="94"/>
      <c r="D29" s="94"/>
      <c r="E29" s="94"/>
      <c r="F29" s="99"/>
    </row>
    <row r="30" spans="1:7" ht="17.25" customHeight="1" x14ac:dyDescent="0.25">
      <c r="A30" s="88"/>
      <c r="B30" s="84"/>
      <c r="C30" s="94"/>
      <c r="D30" s="94"/>
      <c r="E30" s="94"/>
      <c r="F30" s="99"/>
    </row>
    <row r="31" spans="1:7" ht="17.25" customHeight="1" x14ac:dyDescent="0.25">
      <c r="A31" s="88"/>
      <c r="B31" s="84"/>
      <c r="C31" s="94"/>
      <c r="D31" s="94"/>
      <c r="E31" s="94"/>
      <c r="F31" s="99"/>
    </row>
    <row r="32" spans="1:7" ht="17.25" customHeight="1" x14ac:dyDescent="0.25">
      <c r="A32" s="88"/>
      <c r="B32" s="84"/>
      <c r="C32" s="94"/>
      <c r="D32" s="94"/>
      <c r="E32" s="94"/>
      <c r="F32" s="99"/>
    </row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spans="6:6" ht="17.25" customHeight="1" x14ac:dyDescent="0.2"/>
    <row r="50" spans="6:6" ht="17.25" customHeight="1" x14ac:dyDescent="0.2"/>
    <row r="51" spans="6:6" ht="17.25" customHeight="1" x14ac:dyDescent="0.2"/>
    <row r="52" spans="6:6" ht="17.25" customHeight="1" x14ac:dyDescent="0.2"/>
    <row r="53" spans="6:6" ht="17.25" customHeight="1" x14ac:dyDescent="0.2"/>
    <row r="55" spans="6:6" ht="17.25" customHeight="1" x14ac:dyDescent="0.2"/>
    <row r="56" spans="6:6" ht="17.25" customHeight="1" x14ac:dyDescent="0.2"/>
    <row r="57" spans="6:6" ht="17.25" customHeight="1" x14ac:dyDescent="0.2"/>
    <row r="58" spans="6:6" ht="17.25" customHeight="1" x14ac:dyDescent="0.2"/>
    <row r="59" spans="6:6" x14ac:dyDescent="0.2">
      <c r="F59" s="43"/>
    </row>
    <row r="60" spans="6:6" x14ac:dyDescent="0.2">
      <c r="F60" s="43"/>
    </row>
    <row r="61" spans="6:6" x14ac:dyDescent="0.2">
      <c r="F61" s="43"/>
    </row>
    <row r="62" spans="6:6" x14ac:dyDescent="0.2">
      <c r="F62" s="43"/>
    </row>
    <row r="63" spans="6:6" x14ac:dyDescent="0.2">
      <c r="F63" s="43"/>
    </row>
    <row r="64" spans="6:6" x14ac:dyDescent="0.2">
      <c r="F64" s="43"/>
    </row>
    <row r="65" spans="2:6" x14ac:dyDescent="0.2">
      <c r="F65" s="43"/>
    </row>
    <row r="66" spans="2:6" x14ac:dyDescent="0.2">
      <c r="F66" s="43"/>
    </row>
    <row r="67" spans="2:6" x14ac:dyDescent="0.2">
      <c r="F67" s="43"/>
    </row>
    <row r="68" spans="2:6" x14ac:dyDescent="0.2">
      <c r="B68" s="43"/>
      <c r="F68" s="43"/>
    </row>
    <row r="79" spans="2:6" x14ac:dyDescent="0.2">
      <c r="F79" s="43"/>
    </row>
  </sheetData>
  <customSheetViews>
    <customSheetView guid="{43051D41-C919-44CF-B2CA-22FD08CAAFB3}" scale="70" showPageBreaks="1" fitToPage="1" topLeftCell="C7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1"/>
      <headerFooter>
        <oddHeader>&amp;C&amp;"Arial,Negrita"&amp;11ELECCIONES GENERALES DE 20 DE DICIEMBRE DE 2015</oddHeader>
      </headerFooter>
    </customSheetView>
    <customSheetView guid="{EEAD2118-C29C-4F79-8CF9-3E9E1EF97B7B}" scale="70" fitToPage="1" topLeftCell="C7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2"/>
      <headerFooter>
        <oddHeader>&amp;C&amp;"Arial,Negrita"&amp;11ELECCIONES GENERALES DE 20 DE DICIEMBRE DE 2015</oddHeader>
      </headerFooter>
    </customSheetView>
    <customSheetView guid="{351CAE4F-4B7C-485B-9E41-172905BCF30B}" scale="70" fitToPage="1" topLeftCell="C4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3"/>
      <headerFooter>
        <oddHeader>&amp;C&amp;"Arial,Negrita"&amp;11ELECCIONES GENERALES DE 20 DE DICIEMBRE DE 2015</oddHeader>
      </headerFooter>
    </customSheetView>
  </customSheetViews>
  <mergeCells count="4">
    <mergeCell ref="H1:I1"/>
    <mergeCell ref="A2:E2"/>
    <mergeCell ref="A18:E18"/>
    <mergeCell ref="A19:E19"/>
  </mergeCells>
  <hyperlinks>
    <hyperlink ref="H1" location="Índice!A1" display="Volver al índice"/>
  </hyperlinks>
  <pageMargins left="0.93843750000000004" right="0.70866141732283472" top="0.74803149606299213" bottom="0.19685039370078741" header="0.31496062992125984" footer="0"/>
  <pageSetup paperSize="9" scale="60" orientation="landscape" r:id="rId4"/>
  <headerFooter>
    <oddHeader>&amp;C&amp;"Arial,Negrita"&amp;11ELECCIONES GENERALES DE 20 DE DICIEMBRE DE 2015</oddHead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showGridLines="0" zoomScale="80" zoomScaleNormal="80" workbookViewId="0">
      <selection activeCell="A19" sqref="A19"/>
    </sheetView>
  </sheetViews>
  <sheetFormatPr baseColWidth="10" defaultRowHeight="12.75" x14ac:dyDescent="0.2"/>
  <cols>
    <col min="1" max="1" width="76" style="28" customWidth="1"/>
    <col min="2" max="2" width="14.28515625" style="28" customWidth="1"/>
    <col min="3" max="3" width="13.140625" style="28" customWidth="1"/>
    <col min="4" max="4" width="13.5703125" style="28" customWidth="1"/>
    <col min="5" max="5" width="11.5703125" style="28" customWidth="1"/>
    <col min="6" max="9" width="11.42578125" style="28"/>
    <col min="10" max="10" width="9.5703125" style="28" customWidth="1"/>
    <col min="11" max="16384" width="11.42578125" style="28"/>
  </cols>
  <sheetData>
    <row r="1" spans="1:9" ht="57.75" customHeight="1" x14ac:dyDescent="0.2">
      <c r="H1" s="110" t="s">
        <v>21</v>
      </c>
      <c r="I1" s="110"/>
    </row>
    <row r="2" spans="1:9" ht="17.25" customHeight="1" x14ac:dyDescent="0.2">
      <c r="A2" s="112" t="s">
        <v>71</v>
      </c>
      <c r="B2" s="112"/>
      <c r="C2" s="112"/>
      <c r="D2" s="112"/>
      <c r="E2" s="112"/>
    </row>
    <row r="3" spans="1:9" ht="17.25" customHeight="1" x14ac:dyDescent="0.2"/>
    <row r="4" spans="1:9" ht="17.25" customHeight="1" x14ac:dyDescent="0.2">
      <c r="A4" s="29" t="s">
        <v>15</v>
      </c>
      <c r="B4" s="30" t="s">
        <v>16</v>
      </c>
      <c r="C4" s="30" t="s">
        <v>0</v>
      </c>
      <c r="D4" s="30" t="s">
        <v>17</v>
      </c>
      <c r="E4" s="30" t="s">
        <v>1</v>
      </c>
    </row>
    <row r="5" spans="1:9" ht="17.25" customHeight="1" x14ac:dyDescent="0.2">
      <c r="A5" s="44" t="s">
        <v>2</v>
      </c>
      <c r="B5" s="47">
        <v>7369789</v>
      </c>
      <c r="C5" s="45">
        <f>B5/B$15*100</f>
        <v>33.183301792534941</v>
      </c>
      <c r="D5" s="48">
        <v>20</v>
      </c>
      <c r="E5" s="45">
        <f>D5/D$13*100</f>
        <v>37.037037037037038</v>
      </c>
    </row>
    <row r="6" spans="1:9" ht="17.25" customHeight="1" x14ac:dyDescent="0.2">
      <c r="A6" s="44" t="s">
        <v>11</v>
      </c>
      <c r="B6" s="47">
        <v>4519205</v>
      </c>
      <c r="C6" s="45">
        <f t="shared" ref="C6:C11" si="0">B6/B$15*100</f>
        <v>20.348227524198165</v>
      </c>
      <c r="D6" s="48">
        <v>12</v>
      </c>
      <c r="E6" s="45">
        <f t="shared" ref="E6:E12" si="1">D6/D$13*100</f>
        <v>22.222222222222221</v>
      </c>
    </row>
    <row r="7" spans="1:9" ht="17.25" customHeight="1" x14ac:dyDescent="0.2">
      <c r="A7" s="46" t="s">
        <v>65</v>
      </c>
      <c r="B7" s="47">
        <v>2731825</v>
      </c>
      <c r="C7" s="45">
        <f t="shared" si="0"/>
        <v>12.300348547209664</v>
      </c>
      <c r="D7" s="48">
        <v>7</v>
      </c>
      <c r="E7" s="45">
        <f t="shared" si="1"/>
        <v>12.962962962962962</v>
      </c>
    </row>
    <row r="8" spans="1:9" ht="17.25" customHeight="1" x14ac:dyDescent="0.2">
      <c r="A8" s="44" t="s">
        <v>66</v>
      </c>
      <c r="B8" s="47">
        <v>2258857</v>
      </c>
      <c r="C8" s="45">
        <f t="shared" si="0"/>
        <v>10.170757064711092</v>
      </c>
      <c r="D8" s="48">
        <v>6</v>
      </c>
      <c r="E8" s="45">
        <f t="shared" si="1"/>
        <v>11.111111111111111</v>
      </c>
    </row>
    <row r="9" spans="1:9" ht="17.25" customHeight="1" x14ac:dyDescent="0.2">
      <c r="A9" s="44" t="s">
        <v>67</v>
      </c>
      <c r="B9" s="47">
        <v>1393684</v>
      </c>
      <c r="C9" s="45">
        <f t="shared" si="0"/>
        <v>6.2752185680522556</v>
      </c>
      <c r="D9" s="48">
        <v>3</v>
      </c>
      <c r="E9" s="45">
        <f t="shared" si="1"/>
        <v>5.5555555555555554</v>
      </c>
    </row>
    <row r="10" spans="1:9" ht="17.25" customHeight="1" x14ac:dyDescent="0.2">
      <c r="A10" s="48" t="s">
        <v>68</v>
      </c>
      <c r="B10" s="47">
        <v>1252139</v>
      </c>
      <c r="C10" s="45">
        <f t="shared" si="0"/>
        <v>5.6378963255532693</v>
      </c>
      <c r="D10" s="48">
        <v>3</v>
      </c>
      <c r="E10" s="45">
        <f t="shared" si="1"/>
        <v>5.5555555555555554</v>
      </c>
    </row>
    <row r="11" spans="1:9" ht="17.25" customHeight="1" x14ac:dyDescent="0.2">
      <c r="A11" s="48" t="s">
        <v>69</v>
      </c>
      <c r="B11" s="47">
        <v>1018435</v>
      </c>
      <c r="C11" s="45">
        <f t="shared" si="0"/>
        <v>4.5856178461934691</v>
      </c>
      <c r="D11" s="48">
        <v>2</v>
      </c>
      <c r="E11" s="45">
        <f t="shared" si="1"/>
        <v>3.7037037037037033</v>
      </c>
    </row>
    <row r="12" spans="1:9" ht="17.25" customHeight="1" x14ac:dyDescent="0.2">
      <c r="A12" s="48" t="s">
        <v>70</v>
      </c>
      <c r="B12" s="47">
        <v>633090</v>
      </c>
      <c r="C12" s="45">
        <f>B12/B$15*100</f>
        <v>2.8505587516597752</v>
      </c>
      <c r="D12" s="48">
        <v>1</v>
      </c>
      <c r="E12" s="45">
        <f t="shared" si="1"/>
        <v>1.8518518518518516</v>
      </c>
    </row>
    <row r="13" spans="1:9" ht="17.25" customHeight="1" x14ac:dyDescent="0.2">
      <c r="A13" s="40" t="s">
        <v>3</v>
      </c>
      <c r="B13" s="52">
        <f>SUM(B5:B12)</f>
        <v>21177024</v>
      </c>
      <c r="C13" s="18">
        <f>SUM(C5:C12)</f>
        <v>95.351926420112633</v>
      </c>
      <c r="D13" s="40">
        <f>SUM(D5:D12)</f>
        <v>54</v>
      </c>
      <c r="E13" s="18">
        <f>SUM(E5:E12)</f>
        <v>100.00000000000001</v>
      </c>
    </row>
    <row r="14" spans="1:9" ht="17.25" customHeight="1" x14ac:dyDescent="0.2">
      <c r="A14" s="49" t="s">
        <v>4</v>
      </c>
      <c r="B14" s="53">
        <f>B15-B13</f>
        <v>1032306</v>
      </c>
      <c r="C14" s="39">
        <f>B14/B$15*100</f>
        <v>4.648073579887372</v>
      </c>
      <c r="D14" s="54"/>
      <c r="E14" s="42"/>
    </row>
    <row r="15" spans="1:9" ht="17.25" customHeight="1" x14ac:dyDescent="0.2">
      <c r="A15" s="35" t="s">
        <v>8</v>
      </c>
      <c r="B15" s="36">
        <v>22209330</v>
      </c>
      <c r="C15" s="18">
        <f>SUM(C13:C14)</f>
        <v>100</v>
      </c>
      <c r="D15" s="50"/>
      <c r="E15" s="50"/>
    </row>
    <row r="16" spans="1:9" ht="17.25" customHeight="1" x14ac:dyDescent="0.2">
      <c r="A16" s="115" t="s">
        <v>5</v>
      </c>
      <c r="B16" s="115"/>
      <c r="C16" s="115"/>
      <c r="D16" s="115"/>
      <c r="E16" s="115"/>
    </row>
    <row r="17" spans="1:8" ht="17.25" customHeight="1" x14ac:dyDescent="0.2">
      <c r="A17" s="115" t="s">
        <v>6</v>
      </c>
      <c r="B17" s="115"/>
      <c r="C17" s="115"/>
      <c r="D17" s="115"/>
      <c r="E17" s="115"/>
    </row>
    <row r="18" spans="1:8" ht="17.25" customHeight="1" x14ac:dyDescent="0.2">
      <c r="A18" s="116" t="s">
        <v>72</v>
      </c>
    </row>
    <row r="19" spans="1:8" ht="17.25" customHeight="1" x14ac:dyDescent="0.2"/>
    <row r="20" spans="1:8" ht="17.25" customHeight="1" x14ac:dyDescent="0.2"/>
    <row r="21" spans="1:8" ht="17.25" customHeight="1" x14ac:dyDescent="0.2"/>
    <row r="22" spans="1:8" ht="17.25" customHeight="1" x14ac:dyDescent="0.2"/>
    <row r="23" spans="1:8" ht="17.25" customHeight="1" x14ac:dyDescent="0.2"/>
    <row r="24" spans="1:8" ht="17.25" customHeight="1" x14ac:dyDescent="0.25">
      <c r="A24" s="91"/>
      <c r="B24" s="84"/>
      <c r="C24" s="101"/>
      <c r="D24" s="101"/>
      <c r="E24" s="101"/>
      <c r="F24" s="101"/>
      <c r="G24" s="101"/>
      <c r="H24" s="101"/>
    </row>
    <row r="25" spans="1:8" ht="17.25" customHeight="1" x14ac:dyDescent="0.25">
      <c r="A25" s="88"/>
      <c r="B25" s="84"/>
      <c r="C25" s="94"/>
      <c r="D25" s="94"/>
      <c r="E25" s="94"/>
      <c r="F25" s="99"/>
      <c r="G25" s="101"/>
      <c r="H25" s="101"/>
    </row>
    <row r="26" spans="1:8" ht="17.25" customHeight="1" x14ac:dyDescent="0.25">
      <c r="A26" s="88"/>
      <c r="B26" s="84"/>
      <c r="C26" s="94"/>
      <c r="D26" s="94"/>
      <c r="E26" s="94"/>
      <c r="F26" s="99"/>
      <c r="G26" s="101"/>
      <c r="H26" s="101"/>
    </row>
    <row r="27" spans="1:8" ht="17.25" customHeight="1" x14ac:dyDescent="0.25">
      <c r="A27" s="88"/>
      <c r="B27" s="84"/>
      <c r="C27" s="94"/>
      <c r="D27" s="94"/>
      <c r="E27" s="94"/>
      <c r="F27" s="99"/>
      <c r="G27" s="101"/>
      <c r="H27" s="101"/>
    </row>
    <row r="28" spans="1:8" ht="17.25" customHeight="1" x14ac:dyDescent="0.25">
      <c r="A28" s="88"/>
      <c r="B28" s="84"/>
      <c r="C28" s="94"/>
      <c r="D28" s="94"/>
      <c r="E28" s="94"/>
      <c r="F28" s="99"/>
      <c r="G28" s="101"/>
      <c r="H28" s="101"/>
    </row>
    <row r="29" spans="1:8" ht="17.25" customHeight="1" x14ac:dyDescent="0.25">
      <c r="A29" s="88"/>
      <c r="B29" s="84"/>
      <c r="C29" s="94"/>
      <c r="D29" s="94"/>
      <c r="E29" s="94"/>
      <c r="F29" s="99"/>
      <c r="G29" s="101"/>
      <c r="H29" s="101"/>
    </row>
    <row r="30" spans="1:8" ht="17.25" customHeight="1" x14ac:dyDescent="0.25">
      <c r="A30" s="88"/>
      <c r="B30" s="84"/>
      <c r="C30" s="94"/>
      <c r="D30" s="94"/>
      <c r="E30" s="94"/>
      <c r="F30" s="99"/>
      <c r="G30" s="101"/>
      <c r="H30" s="101"/>
    </row>
    <row r="31" spans="1:8" ht="17.25" customHeight="1" x14ac:dyDescent="0.25">
      <c r="A31" s="88"/>
      <c r="B31" s="84"/>
      <c r="C31" s="94"/>
      <c r="D31" s="94"/>
      <c r="E31" s="94"/>
      <c r="F31" s="99"/>
      <c r="G31" s="101"/>
      <c r="H31" s="101"/>
    </row>
    <row r="32" spans="1:8" ht="17.25" customHeight="1" x14ac:dyDescent="0.25">
      <c r="A32" s="88"/>
      <c r="B32" s="84"/>
      <c r="C32" s="94"/>
      <c r="D32" s="94"/>
      <c r="E32" s="94"/>
      <c r="F32" s="99"/>
      <c r="G32" s="101"/>
      <c r="H32" s="101"/>
    </row>
    <row r="33" spans="1:8" ht="17.25" customHeight="1" x14ac:dyDescent="0.2">
      <c r="A33" s="101"/>
      <c r="B33" s="101"/>
      <c r="C33" s="101"/>
      <c r="D33" s="101"/>
      <c r="E33" s="101"/>
      <c r="F33" s="101"/>
      <c r="G33" s="101"/>
      <c r="H33" s="101"/>
    </row>
    <row r="34" spans="1:8" ht="17.25" customHeight="1" x14ac:dyDescent="0.2"/>
    <row r="35" spans="1:8" ht="17.25" customHeight="1" x14ac:dyDescent="0.2"/>
    <row r="36" spans="1:8" ht="17.25" customHeight="1" x14ac:dyDescent="0.2"/>
    <row r="37" spans="1:8" ht="17.25" customHeight="1" x14ac:dyDescent="0.2"/>
    <row r="38" spans="1:8" ht="17.25" customHeight="1" x14ac:dyDescent="0.2"/>
    <row r="39" spans="1:8" ht="17.25" customHeight="1" x14ac:dyDescent="0.2"/>
    <row r="40" spans="1:8" ht="17.25" customHeight="1" x14ac:dyDescent="0.2"/>
    <row r="41" spans="1:8" ht="17.25" customHeight="1" x14ac:dyDescent="0.2"/>
    <row r="42" spans="1:8" ht="17.25" customHeight="1" x14ac:dyDescent="0.2"/>
    <row r="43" spans="1:8" ht="17.25" customHeight="1" x14ac:dyDescent="0.2"/>
    <row r="44" spans="1:8" ht="17.25" customHeight="1" x14ac:dyDescent="0.2"/>
    <row r="45" spans="1:8" ht="17.25" customHeight="1" x14ac:dyDescent="0.2"/>
    <row r="46" spans="1:8" ht="17.25" customHeight="1" x14ac:dyDescent="0.2"/>
    <row r="47" spans="1:8" ht="17.25" customHeight="1" x14ac:dyDescent="0.2"/>
    <row r="48" spans="1:8" ht="17.25" customHeight="1" x14ac:dyDescent="0.2"/>
    <row r="49" spans="1:2" ht="17.25" customHeight="1" x14ac:dyDescent="0.2"/>
    <row r="50" spans="1:2" ht="17.25" customHeight="1" x14ac:dyDescent="0.2">
      <c r="A50" s="60"/>
      <c r="B50" s="43"/>
    </row>
    <row r="51" spans="1:2" ht="17.25" customHeight="1" x14ac:dyDescent="0.2">
      <c r="A51" s="60"/>
      <c r="B51" s="43"/>
    </row>
    <row r="52" spans="1:2" ht="17.25" customHeight="1" x14ac:dyDescent="0.2">
      <c r="A52" s="60"/>
      <c r="B52" s="43"/>
    </row>
    <row r="53" spans="1:2" ht="17.25" customHeight="1" x14ac:dyDescent="0.2">
      <c r="A53" s="60"/>
      <c r="B53" s="43"/>
    </row>
    <row r="54" spans="1:2" ht="17.25" customHeight="1" x14ac:dyDescent="0.2">
      <c r="A54" s="60"/>
      <c r="B54" s="43"/>
    </row>
    <row r="55" spans="1:2" ht="17.25" customHeight="1" x14ac:dyDescent="0.2">
      <c r="A55" s="60"/>
      <c r="B55" s="43"/>
    </row>
    <row r="56" spans="1:2" ht="17.25" customHeight="1" x14ac:dyDescent="0.2">
      <c r="B56" s="43"/>
    </row>
    <row r="57" spans="1:2" ht="17.25" customHeight="1" x14ac:dyDescent="0.2">
      <c r="B57" s="43"/>
    </row>
    <row r="58" spans="1:2" ht="17.25" customHeight="1" x14ac:dyDescent="0.2">
      <c r="B58" s="43"/>
    </row>
    <row r="59" spans="1:2" ht="17.25" customHeight="1" x14ac:dyDescent="0.2">
      <c r="B59" s="43"/>
    </row>
    <row r="60" spans="1:2" ht="17.25" customHeight="1" x14ac:dyDescent="0.2">
      <c r="B60" s="43"/>
    </row>
    <row r="61" spans="1:2" ht="17.25" customHeight="1" x14ac:dyDescent="0.2">
      <c r="B61" s="43"/>
    </row>
    <row r="62" spans="1:2" ht="17.25" customHeight="1" x14ac:dyDescent="0.2">
      <c r="B62" s="43"/>
    </row>
    <row r="63" spans="1:2" ht="17.25" customHeight="1" x14ac:dyDescent="0.2">
      <c r="B63" s="43"/>
    </row>
    <row r="64" spans="1:2" ht="17.25" customHeight="1" x14ac:dyDescent="0.2">
      <c r="B64" s="43"/>
    </row>
    <row r="65" spans="1:2" ht="17.25" customHeight="1" x14ac:dyDescent="0.2">
      <c r="A65" s="43"/>
      <c r="B65" s="43"/>
    </row>
    <row r="66" spans="1:2" ht="17.25" customHeight="1" x14ac:dyDescent="0.2">
      <c r="A66" s="43"/>
      <c r="B66" s="43"/>
    </row>
    <row r="67" spans="1:2" ht="17.25" customHeight="1" x14ac:dyDescent="0.2">
      <c r="A67" s="43"/>
      <c r="B67" s="43"/>
    </row>
    <row r="68" spans="1:2" ht="17.25" customHeight="1" x14ac:dyDescent="0.2">
      <c r="B68" s="43"/>
    </row>
    <row r="69" spans="1:2" ht="17.25" customHeight="1" x14ac:dyDescent="0.2">
      <c r="B69" s="43"/>
    </row>
    <row r="70" spans="1:2" ht="17.25" customHeight="1" x14ac:dyDescent="0.2">
      <c r="B70" s="43"/>
    </row>
    <row r="71" spans="1:2" ht="17.25" customHeight="1" x14ac:dyDescent="0.2"/>
    <row r="72" spans="1:2" ht="17.25" customHeight="1" x14ac:dyDescent="0.2"/>
    <row r="73" spans="1:2" ht="17.25" customHeight="1" x14ac:dyDescent="0.2"/>
    <row r="74" spans="1:2" ht="17.25" customHeight="1" x14ac:dyDescent="0.2"/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spans="2:2" ht="17.25" customHeight="1" x14ac:dyDescent="0.2"/>
    <row r="82" spans="2:2" ht="17.25" customHeight="1" x14ac:dyDescent="0.2"/>
    <row r="83" spans="2:2" ht="17.25" customHeight="1" x14ac:dyDescent="0.2"/>
    <row r="84" spans="2:2" ht="17.25" customHeight="1" x14ac:dyDescent="0.2"/>
    <row r="85" spans="2:2" ht="17.25" customHeight="1" x14ac:dyDescent="0.2"/>
    <row r="86" spans="2:2" ht="17.25" customHeight="1" x14ac:dyDescent="0.2"/>
    <row r="87" spans="2:2" ht="17.25" customHeight="1" x14ac:dyDescent="0.2"/>
    <row r="88" spans="2:2" ht="17.25" customHeight="1" x14ac:dyDescent="0.2"/>
    <row r="89" spans="2:2" ht="17.25" customHeight="1" x14ac:dyDescent="0.2">
      <c r="B89" s="43"/>
    </row>
    <row r="90" spans="2:2" ht="17.25" customHeight="1" x14ac:dyDescent="0.2"/>
    <row r="91" spans="2:2" ht="17.25" customHeight="1" x14ac:dyDescent="0.2"/>
    <row r="92" spans="2:2" ht="17.25" customHeight="1" x14ac:dyDescent="0.2"/>
    <row r="93" spans="2:2" ht="17.25" customHeight="1" x14ac:dyDescent="0.2"/>
    <row r="94" spans="2:2" ht="17.25" customHeight="1" x14ac:dyDescent="0.2"/>
    <row r="95" spans="2:2" ht="17.25" customHeight="1" x14ac:dyDescent="0.2"/>
    <row r="96" spans="2:2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</sheetData>
  <customSheetViews>
    <customSheetView guid="{43051D41-C919-44CF-B2CA-22FD08CAAFB3}" showPageBreaks="1" fitToPage="1" topLeftCell="A10">
      <selection activeCell="A27" sqref="A27:E27"/>
      <pageMargins left="0.95739583333333333" right="0.7" top="0.75" bottom="0.75" header="0.3" footer="0.3"/>
      <pageSetup paperSize="9" scale="93" orientation="landscape" r:id="rId1"/>
      <headerFooter>
        <oddHeader>&amp;C&amp;"Arial,Negrita"&amp;11ELECCIONES GENERALES DE 28 DE ABRIL DE 2019</oddHeader>
      </headerFooter>
    </customSheetView>
    <customSheetView guid="{EEAD2118-C29C-4F79-8CF9-3E9E1EF97B7B}" fitToPage="1" topLeftCell="A10">
      <selection activeCell="A27" sqref="A27:E27"/>
      <pageMargins left="0.95739583333333333" right="0.7" top="0.75" bottom="0.75" header="0.3" footer="0.3"/>
      <pageSetup paperSize="9" scale="93" orientation="landscape" r:id="rId2"/>
      <headerFooter>
        <oddHeader>&amp;C&amp;"Arial,Negrita"&amp;11ELECCIONES GENERALES DE 28 DE ABRIL DE 2019</oddHeader>
      </headerFooter>
    </customSheetView>
    <customSheetView guid="{351CAE4F-4B7C-485B-9E41-172905BCF30B}" fitToPage="1" topLeftCell="A33">
      <selection activeCell="C36" sqref="C36"/>
      <pageMargins left="0.95739583333333333" right="0.7" top="0.75" bottom="0.75" header="0.3" footer="0.3"/>
      <pageSetup paperSize="9" scale="93" orientation="landscape" r:id="rId3"/>
      <headerFooter>
        <oddHeader>&amp;C&amp;"Arial,Negrita"&amp;11ELECCIONES GENERALES DE 28 DE ABRIL DE 2019</oddHeader>
      </headerFooter>
    </customSheetView>
  </customSheetViews>
  <mergeCells count="4">
    <mergeCell ref="A2:E2"/>
    <mergeCell ref="A16:E16"/>
    <mergeCell ref="A17:E17"/>
    <mergeCell ref="H1:I1"/>
  </mergeCells>
  <hyperlinks>
    <hyperlink ref="H1" location="Índice!A1" display="Volver al índice"/>
  </hyperlinks>
  <pageMargins left="0.95739583333333333" right="0.7" top="0.75" bottom="0.75" header="0.3" footer="0.3"/>
  <pageSetup paperSize="9" scale="93" orientation="landscape" r:id="rId4"/>
  <headerFooter>
    <oddHeader>&amp;C&amp;"Arial,Negrita"&amp;11ELECCIONES GENERALES DE 28 DE ABRIL DE 2019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Elecciones 1987</vt:lpstr>
      <vt:lpstr>Elecciones 1989</vt:lpstr>
      <vt:lpstr>Elecciones 1994</vt:lpstr>
      <vt:lpstr>Elecciones 1999</vt:lpstr>
      <vt:lpstr>Elecciones 2004</vt:lpstr>
      <vt:lpstr>Elecciones 2009</vt:lpstr>
      <vt:lpstr>Elecciones 2014</vt:lpstr>
      <vt:lpstr>Elecciones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creator>DIRECCIÓN DE INFORMÁTICA</dc:creator>
  <cp:lastModifiedBy>Laura Gamarra Fuentes</cp:lastModifiedBy>
  <cp:lastPrinted>2004-06-07T11:48:01Z</cp:lastPrinted>
  <dcterms:created xsi:type="dcterms:W3CDTF">2004-06-02T10:01:05Z</dcterms:created>
  <dcterms:modified xsi:type="dcterms:W3CDTF">2021-06-07T09:19:17Z</dcterms:modified>
</cp:coreProperties>
</file>