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-15" windowWidth="9630" windowHeight="2580" tabRatio="807" firstSheet="3" activeTab="10"/>
  </bookViews>
  <sheets>
    <sheet name="Elecciones 1977" sheetId="1" r:id="rId1"/>
    <sheet name="Elecciones 1979" sheetId="2" r:id="rId2"/>
    <sheet name="Elecciones 1982" sheetId="3" r:id="rId3"/>
    <sheet name="Elecciones 1986" sheetId="4" r:id="rId4"/>
    <sheet name="Elecciones 1989" sheetId="5" r:id="rId5"/>
    <sheet name="Elecciones 1993" sheetId="6" r:id="rId6"/>
    <sheet name="Elecciones 1996" sheetId="7" r:id="rId7"/>
    <sheet name="Elecciones 2000" sheetId="9" r:id="rId8"/>
    <sheet name="Elecciones 2004" sheetId="10" r:id="rId9"/>
    <sheet name="Elecciones 2008" sheetId="11" r:id="rId10"/>
    <sheet name="Elecciones 2011" sheetId="12" r:id="rId11"/>
  </sheets>
  <externalReferences>
    <externalReference r:id="rId12"/>
  </externalReferences>
  <calcPr calcId="144525"/>
</workbook>
</file>

<file path=xl/calcChain.xml><?xml version="1.0" encoding="utf-8"?>
<calcChain xmlns="http://schemas.openxmlformats.org/spreadsheetml/2006/main">
  <c r="D22" i="12" l="1"/>
  <c r="B22" i="12"/>
  <c r="B24" i="12" s="1"/>
  <c r="D17" i="11"/>
  <c r="B17" i="11"/>
  <c r="B19" i="11" s="1"/>
  <c r="C16" i="11" s="1"/>
  <c r="D19" i="10"/>
  <c r="E18" i="10" s="1"/>
  <c r="B19" i="10"/>
  <c r="B20" i="10" s="1"/>
  <c r="C20" i="10" s="1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18" i="9"/>
  <c r="D17" i="9"/>
  <c r="E17" i="9" s="1"/>
  <c r="B17" i="9"/>
  <c r="C16" i="9"/>
  <c r="C15" i="9"/>
  <c r="C14" i="9"/>
  <c r="C13" i="9"/>
  <c r="C12" i="9"/>
  <c r="C11" i="9"/>
  <c r="C10" i="9"/>
  <c r="C9" i="9"/>
  <c r="C8" i="9"/>
  <c r="C7" i="9"/>
  <c r="C6" i="9"/>
  <c r="C5" i="9"/>
  <c r="C17" i="9" s="1"/>
  <c r="C19" i="9" s="1"/>
  <c r="D20" i="7"/>
  <c r="E19" i="7" s="1"/>
  <c r="B20" i="7"/>
  <c r="B21" i="7" s="1"/>
  <c r="C21" i="7" s="1"/>
  <c r="C19" i="7"/>
  <c r="C18" i="7"/>
  <c r="C17" i="7"/>
  <c r="C16" i="7"/>
  <c r="E15" i="7"/>
  <c r="C15" i="7"/>
  <c r="E14" i="7"/>
  <c r="C14" i="7"/>
  <c r="E13" i="7"/>
  <c r="C13" i="7"/>
  <c r="E12" i="7"/>
  <c r="C12" i="7"/>
  <c r="E11" i="7"/>
  <c r="C11" i="7"/>
  <c r="E10" i="7"/>
  <c r="C10" i="7"/>
  <c r="E9" i="7"/>
  <c r="C9" i="7"/>
  <c r="E8" i="7"/>
  <c r="C8" i="7"/>
  <c r="E7" i="7"/>
  <c r="C7" i="7"/>
  <c r="E6" i="7"/>
  <c r="C6" i="7"/>
  <c r="E5" i="7"/>
  <c r="C5" i="7"/>
  <c r="C20" i="7" s="1"/>
  <c r="C22" i="7" s="1"/>
  <c r="D19" i="6"/>
  <c r="E18" i="6" s="1"/>
  <c r="B19" i="6"/>
  <c r="B20" i="6" s="1"/>
  <c r="C20" i="6" s="1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19" i="6" s="1"/>
  <c r="C21" i="6" s="1"/>
  <c r="D22" i="5"/>
  <c r="C22" i="5"/>
  <c r="C24" i="5" s="1"/>
  <c r="B22" i="5"/>
  <c r="B23" i="5" s="1"/>
  <c r="C23" i="5" s="1"/>
  <c r="E21" i="5"/>
  <c r="C21" i="5"/>
  <c r="E20" i="5"/>
  <c r="C20" i="5"/>
  <c r="E19" i="5"/>
  <c r="C19" i="5"/>
  <c r="E18" i="5"/>
  <c r="C18" i="5"/>
  <c r="E17" i="5"/>
  <c r="C17" i="5"/>
  <c r="E16" i="5"/>
  <c r="C16" i="5"/>
  <c r="E15" i="5"/>
  <c r="C15" i="5"/>
  <c r="E14" i="5"/>
  <c r="C14" i="5"/>
  <c r="E13" i="5"/>
  <c r="C13" i="5"/>
  <c r="E12" i="5"/>
  <c r="C12" i="5"/>
  <c r="E11" i="5"/>
  <c r="C11" i="5"/>
  <c r="E10" i="5"/>
  <c r="C10" i="5"/>
  <c r="E9" i="5"/>
  <c r="C9" i="5"/>
  <c r="E8" i="5"/>
  <c r="C8" i="5"/>
  <c r="E7" i="5"/>
  <c r="C7" i="5"/>
  <c r="E6" i="5"/>
  <c r="C6" i="5"/>
  <c r="E5" i="5"/>
  <c r="C5" i="5"/>
  <c r="D19" i="4"/>
  <c r="B19" i="4"/>
  <c r="B20" i="4" s="1"/>
  <c r="C20" i="4" s="1"/>
  <c r="E18" i="4"/>
  <c r="C18" i="4"/>
  <c r="E17" i="4"/>
  <c r="C17" i="4"/>
  <c r="E16" i="4"/>
  <c r="C16" i="4"/>
  <c r="E15" i="4"/>
  <c r="C15" i="4"/>
  <c r="E14" i="4"/>
  <c r="C14" i="4"/>
  <c r="E13" i="4"/>
  <c r="C13" i="4"/>
  <c r="E12" i="4"/>
  <c r="C12" i="4"/>
  <c r="E11" i="4"/>
  <c r="C11" i="4"/>
  <c r="E10" i="4"/>
  <c r="C10" i="4"/>
  <c r="E9" i="4"/>
  <c r="C9" i="4"/>
  <c r="E8" i="4"/>
  <c r="C8" i="4"/>
  <c r="E7" i="4"/>
  <c r="C7" i="4"/>
  <c r="E6" i="4"/>
  <c r="C6" i="4"/>
  <c r="E5" i="4"/>
  <c r="E19" i="4" s="1"/>
  <c r="C5" i="4"/>
  <c r="C19" i="4" s="1"/>
  <c r="C21" i="4" s="1"/>
  <c r="D17" i="3"/>
  <c r="B17" i="3"/>
  <c r="B18" i="3" s="1"/>
  <c r="C18" i="3" s="1"/>
  <c r="E16" i="3"/>
  <c r="C16" i="3"/>
  <c r="E15" i="3"/>
  <c r="C15" i="3"/>
  <c r="E14" i="3"/>
  <c r="C14" i="3"/>
  <c r="E13" i="3"/>
  <c r="C13" i="3"/>
  <c r="E12" i="3"/>
  <c r="C12" i="3"/>
  <c r="E11" i="3"/>
  <c r="C11" i="3"/>
  <c r="E10" i="3"/>
  <c r="C10" i="3"/>
  <c r="E9" i="3"/>
  <c r="C9" i="3"/>
  <c r="E8" i="3"/>
  <c r="C8" i="3"/>
  <c r="E7" i="3"/>
  <c r="C7" i="3"/>
  <c r="E6" i="3"/>
  <c r="C6" i="3"/>
  <c r="E5" i="3"/>
  <c r="E17" i="3" s="1"/>
  <c r="C5" i="3"/>
  <c r="C17" i="3" s="1"/>
  <c r="C19" i="3" s="1"/>
  <c r="D19" i="2"/>
  <c r="E18" i="2" s="1"/>
  <c r="B19" i="2"/>
  <c r="B20" i="2" s="1"/>
  <c r="C20" i="2" s="1"/>
  <c r="C18" i="2"/>
  <c r="C17" i="2"/>
  <c r="C16" i="2"/>
  <c r="C15" i="2"/>
  <c r="C14" i="2"/>
  <c r="C13" i="2"/>
  <c r="C12" i="2"/>
  <c r="C11" i="2"/>
  <c r="E10" i="2"/>
  <c r="C10" i="2"/>
  <c r="E9" i="2"/>
  <c r="C9" i="2"/>
  <c r="E8" i="2"/>
  <c r="C8" i="2"/>
  <c r="E7" i="2"/>
  <c r="C7" i="2"/>
  <c r="E6" i="2"/>
  <c r="C6" i="2"/>
  <c r="E5" i="2"/>
  <c r="C5" i="2"/>
  <c r="D18" i="1"/>
  <c r="E5" i="1" s="1"/>
  <c r="E10" i="1"/>
  <c r="E1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B18" i="1"/>
  <c r="B19" i="1" s="1"/>
  <c r="C19" i="1" s="1"/>
  <c r="C28" i="4"/>
  <c r="C22" i="12" l="1"/>
  <c r="C5" i="11"/>
  <c r="C7" i="11"/>
  <c r="C9" i="11"/>
  <c r="C11" i="11"/>
  <c r="C13" i="11"/>
  <c r="C15" i="11"/>
  <c r="C18" i="11"/>
  <c r="C6" i="11"/>
  <c r="C8" i="11"/>
  <c r="C10" i="11"/>
  <c r="C12" i="11"/>
  <c r="C14" i="11"/>
  <c r="C17" i="11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C19" i="10"/>
  <c r="C21" i="10" s="1"/>
  <c r="E5" i="9"/>
  <c r="E6" i="9"/>
  <c r="E7" i="9"/>
  <c r="E8" i="9"/>
  <c r="E9" i="9"/>
  <c r="E10" i="9"/>
  <c r="E11" i="9"/>
  <c r="E12" i="9"/>
  <c r="E13" i="9"/>
  <c r="E14" i="9"/>
  <c r="E15" i="9"/>
  <c r="E16" i="9"/>
  <c r="E16" i="7"/>
  <c r="E17" i="7"/>
  <c r="E18" i="7"/>
  <c r="E20" i="7" s="1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22" i="5"/>
  <c r="E11" i="2"/>
  <c r="C19" i="2"/>
  <c r="C21" i="2" s="1"/>
  <c r="E12" i="2"/>
  <c r="E13" i="2"/>
  <c r="E14" i="2"/>
  <c r="E15" i="2"/>
  <c r="E16" i="2"/>
  <c r="E17" i="2"/>
  <c r="E16" i="1"/>
  <c r="E12" i="1"/>
  <c r="E8" i="1"/>
  <c r="C18" i="1"/>
  <c r="C20" i="1" s="1"/>
  <c r="E6" i="1"/>
  <c r="E17" i="1"/>
  <c r="E15" i="1"/>
  <c r="E13" i="1"/>
  <c r="E11" i="1"/>
  <c r="E9" i="1"/>
  <c r="E7" i="1"/>
  <c r="E18" i="1" s="1"/>
  <c r="E19" i="10" l="1"/>
  <c r="E19" i="6"/>
  <c r="E19" i="2"/>
</calcChain>
</file>

<file path=xl/sharedStrings.xml><?xml version="1.0" encoding="utf-8"?>
<sst xmlns="http://schemas.openxmlformats.org/spreadsheetml/2006/main" count="294" uniqueCount="115">
  <si>
    <t>(% )*</t>
  </si>
  <si>
    <t>(%)</t>
  </si>
  <si>
    <t>Unión de Centro Democrático (UCD)</t>
  </si>
  <si>
    <t>Partido Socialista Obrero Español (PSOE)</t>
  </si>
  <si>
    <t>Alianza Popular (AP)</t>
  </si>
  <si>
    <t>Partido Comunista de España (PCE)</t>
  </si>
  <si>
    <t>Socialistes de Catalunya (PSC-PSOE)</t>
  </si>
  <si>
    <t>Partido Socialista Popular - Unidad Socialista (PSP-US)</t>
  </si>
  <si>
    <t>Partit Socialista Unificat de Catalunya (PSUC)</t>
  </si>
  <si>
    <t>Pacte Democrátic per Catalunya (PDC)</t>
  </si>
  <si>
    <t>Partido Nacionalista Vasco (PNV)</t>
  </si>
  <si>
    <t>Coalición Electoral Unió del Centro i la Democracia Cristiana de Cataluña (UDC-CD)</t>
  </si>
  <si>
    <t>Esquerra de Catalunya - Front Electoral Democratic (EC-FED)</t>
  </si>
  <si>
    <t>Candidatura Independiente del Centro (CIC)</t>
  </si>
  <si>
    <t>Euskadiko Ezquerra - Izquierda de Euskadi (EE-IE)</t>
  </si>
  <si>
    <t>Total</t>
  </si>
  <si>
    <t>Otros**</t>
  </si>
  <si>
    <t>Total votos a  candidaturas</t>
  </si>
  <si>
    <t>* Calculado en relación a los votos obtenidos por todas las candidaturas.</t>
  </si>
  <si>
    <t>** Candidaturas restantes que han obtenido votos pero no escaños.</t>
  </si>
  <si>
    <t>Coalición Democrática (CD)</t>
  </si>
  <si>
    <t>Convergencia i Unió (C i U)</t>
  </si>
  <si>
    <t>Unión Nacional  (UN)</t>
  </si>
  <si>
    <t>Partido Socialista de Andalucía - Partido Andaluz (PSA-PA)</t>
  </si>
  <si>
    <t>Partido Nacionalista Vasco ( PNV)</t>
  </si>
  <si>
    <t>Herri Batasuna (HB)</t>
  </si>
  <si>
    <t>Euskadiko Ezquerra (EE)</t>
  </si>
  <si>
    <t>Unión del Pueblo Canario (UPC)</t>
  </si>
  <si>
    <t>Partido Aragonés Regionalista (PAR)</t>
  </si>
  <si>
    <t>Unión del Pueblo Navarro (UPN)</t>
  </si>
  <si>
    <t>Total votos a candidaturas</t>
  </si>
  <si>
    <t>Alianza Popular ( AP)**</t>
  </si>
  <si>
    <t>Partido Socialista de Catalunya (PSC)</t>
  </si>
  <si>
    <t>Convergencia i Unió (CiU)</t>
  </si>
  <si>
    <t>Centro Democrático y Social (CDS)</t>
  </si>
  <si>
    <t>Esquerra Republicana de Catalunya (ERC)</t>
  </si>
  <si>
    <t>Euskadiko Ezkerra (EE)</t>
  </si>
  <si>
    <t>Otros***</t>
  </si>
  <si>
    <t>*** Candidaturas restantes que han obtenido votos pero no escaños.</t>
  </si>
  <si>
    <t>Coalición Popular (CP)</t>
  </si>
  <si>
    <t>Partit dels Socialistes de Catalunya (PSC-PSOE)</t>
  </si>
  <si>
    <t>Izquierda Unida (IU)</t>
  </si>
  <si>
    <t>Herri Batasuna (HB)**</t>
  </si>
  <si>
    <t>Unió de L`Esquerra Catalana (UEC)</t>
  </si>
  <si>
    <t>Coalición Galega (CG)</t>
  </si>
  <si>
    <t>Agrupaciones Independientes de Canarias (AIC)</t>
  </si>
  <si>
    <t>Unió Valenciana (UV)</t>
  </si>
  <si>
    <t xml:space="preserve">Total votos a candidaturas </t>
  </si>
  <si>
    <t>**  Suma de los votos obtenidos en Vizcaya, Guipuzcoa y Navarra.</t>
  </si>
  <si>
    <t>HB (Vizcaya)</t>
  </si>
  <si>
    <t>HB (Guipuzcoa)</t>
  </si>
  <si>
    <t>HB (Navarra)</t>
  </si>
  <si>
    <t>Partido Popular (PP)</t>
  </si>
  <si>
    <t>Convergencia i Unió (CIU)</t>
  </si>
  <si>
    <t>Eusko Alderdi Jetzalea - Partido Nacionalista Vasco (EAJ-PNV)</t>
  </si>
  <si>
    <t>Iniciativa per Catalunya (IC)</t>
  </si>
  <si>
    <t>Partido Andalucista (PA)</t>
  </si>
  <si>
    <t>Unión Valenciana (UV)</t>
  </si>
  <si>
    <t>Eusko Alkartasuna (EA)</t>
  </si>
  <si>
    <t>Unión del Pueblo Navarro - Coalición PP (UPN-PP)</t>
  </si>
  <si>
    <t>PP- Coalición Centristas de Galicia (PP-CG)</t>
  </si>
  <si>
    <t>Coalición Canaria (CC)</t>
  </si>
  <si>
    <t>Coalición Eusko Alkartasuna - Euskal Ezkerra (EA-EUE)</t>
  </si>
  <si>
    <t>Unión del Pueblo Navarro - Partido Popular (UPN-PP)</t>
  </si>
  <si>
    <t>Partido Popular - Partido Aragonés (PP-PAR)</t>
  </si>
  <si>
    <t>Eusko Alderdi Jetzalea-Partido Nacionalista Vasco (EAJ-PNV)</t>
  </si>
  <si>
    <t>Iniciativa per Catalunya - Els Verds (IC-EV)</t>
  </si>
  <si>
    <t>Bloque Nacionalista Galego (BNG)</t>
  </si>
  <si>
    <t xml:space="preserve">Total </t>
  </si>
  <si>
    <t>Cuadro 1. Distribución de votos y escaños en el Congreso 1977</t>
  </si>
  <si>
    <t>Cuadro 2. Distribución de votos y escaños en el Congreso 1979</t>
  </si>
  <si>
    <t>Cuadro 3. Distribución de votos y escaños en el Congreso 1982</t>
  </si>
  <si>
    <t>Cuadro 4. Distribución de votos y escaños en el Congreso 1986</t>
  </si>
  <si>
    <t>Cuadro 5. Distribución de votos y escaños en el Congreso 1989</t>
  </si>
  <si>
    <t>Cuadro 6. Distribución de votos y escaños en el Congreso 1993</t>
  </si>
  <si>
    <t>Convergència i Unió (CiU)</t>
  </si>
  <si>
    <t>Euzko Alderdi Jeltzalea-Partido Nacionalista Vasco (EAJ-PNV)</t>
  </si>
  <si>
    <t>Iniciativa per Catalunya-Verds (IC-V)</t>
  </si>
  <si>
    <t>Chunta Aragonesista (CHA)</t>
  </si>
  <si>
    <t>Fuente: Junta Electoral Central. Ministerio del Interior. Elaboración propia.</t>
  </si>
  <si>
    <t>Cuadro 8. Distribución de votos y escaños en el Congreso 2000</t>
  </si>
  <si>
    <t>Esquerra Republica de Catalunya amb Front Nacional de Catalunya i Partit Social Demócrata de Catalunya (ERC)</t>
  </si>
  <si>
    <t>Cuadro 9. Distribución de votos y escaños en el Congreso 2004</t>
  </si>
  <si>
    <t xml:space="preserve">Esquerra Republicana de Catalunya (ERC) </t>
  </si>
  <si>
    <t>Iniciativa Per Cataluya Verds- Esquerra Unida I Alternativa (ICV-EUIA)</t>
  </si>
  <si>
    <t>Unión del Pueblo Navarro-Partido Popular (UPN-PP)</t>
  </si>
  <si>
    <t>Coalición Esquerra Unida Pais Valencia-Izquierda Republicana (ENTESA)</t>
  </si>
  <si>
    <t>Eusko Alcartasuna (EA)</t>
  </si>
  <si>
    <t>Coalición Nafarroa Bai (NA-BAI)</t>
  </si>
  <si>
    <t>Candidaturas</t>
  </si>
  <si>
    <t>Convergéncia i Unió</t>
  </si>
  <si>
    <t xml:space="preserve">Coalición " La Izquierda Plural"   </t>
  </si>
  <si>
    <t>Coalición "Partido Popular en coalición con el Partido Aragonés" (PP-PAR)</t>
  </si>
  <si>
    <t>Coalición AMAIUR</t>
  </si>
  <si>
    <t>Coalición "Partido Popular-Extremadura Unida" (PP-EU)</t>
  </si>
  <si>
    <t>Unión Progreso y Democracia (UPyD)</t>
  </si>
  <si>
    <t>Eusko Alderdi Jeltzalea-Partido Nacionalista Vasco (EAJ-PNV)</t>
  </si>
  <si>
    <t>Coalición "Esquerra Republicana de Catalunya" (ERC/ESQUERRA)</t>
  </si>
  <si>
    <t>Coalición "Coalición Canaria-Nueva Canarias" (CC-NC-PNC)</t>
  </si>
  <si>
    <t>Coalición "Unión del Pueblo Navarro en coalición con el Partido Popular" (UPN-PP)</t>
  </si>
  <si>
    <t>Coalición "Bloc-Iniciativa-Verds-Equo-Coalició Compromís" (Compromís-Q)</t>
  </si>
  <si>
    <t>Foro de Ciudadanos (FAC)</t>
  </si>
  <si>
    <t>Geroa Bai (GBAI)</t>
  </si>
  <si>
    <t>Indice de participación: 68,94%</t>
  </si>
  <si>
    <t xml:space="preserve"> Votos</t>
  </si>
  <si>
    <t>Escaños</t>
  </si>
  <si>
    <t>** En coalición con el PDP, UL, PAR, UPN, UV.  Incluye además 139.148 votos y 2 escaños obtenidos en las provincias vascas en coalición con UCD.</t>
  </si>
  <si>
    <t>Fuente: Junta Electoral Central. Ministerio del Interior.  Elaboración propia.</t>
  </si>
  <si>
    <t>Cuadro 7. Distribución de votos y escaños en el Congreso 1996</t>
  </si>
  <si>
    <t>Cuadro 10. Distribución de votos y escaños en el Congreso 2008</t>
  </si>
  <si>
    <t>Partido socialista Obrero Español - Progresistas (PSOE)</t>
  </si>
  <si>
    <t>Unión, Progreso y Democracia (UPyD)</t>
  </si>
  <si>
    <t>Coalición Canaria - Partido Nacionalista Canario (CC-PNC)</t>
  </si>
  <si>
    <t>Indice de participación: 73,84%</t>
  </si>
  <si>
    <t>Cuadro 11. Distribución de votos y escaños en el Congreso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</si>
</sst>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</font>
    <font>
      <sz val="8"/>
      <name val="Arial"/>
      <family val="2"/>
    </font>
    <font>
      <i/>
      <sz val="8"/>
      <name val="Arial"/>
    </font>
    <font>
      <sz val="9"/>
      <name val="Arial"/>
      <family val="2"/>
    </font>
    <font>
      <sz val="7.5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i/>
      <sz val="8"/>
      <name val="Arial"/>
      <family val="2"/>
    </font>
    <font>
      <b/>
      <sz val="12"/>
      <color rgb="FF006666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3" fontId="0" fillId="0" borderId="0" xfId="0" applyNumberFormat="1"/>
    <xf numFmtId="0" fontId="1" fillId="0" borderId="0" xfId="0" applyFont="1"/>
    <xf numFmtId="0" fontId="4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Border="1"/>
    <xf numFmtId="0" fontId="4" fillId="0" borderId="0" xfId="0" applyFont="1" applyBorder="1"/>
    <xf numFmtId="0" fontId="6" fillId="0" borderId="0" xfId="0" applyFont="1" applyBorder="1"/>
    <xf numFmtId="3" fontId="4" fillId="0" borderId="0" xfId="0" applyNumberFormat="1" applyFont="1" applyBorder="1"/>
    <xf numFmtId="0" fontId="8" fillId="0" borderId="0" xfId="0" applyFont="1"/>
    <xf numFmtId="0" fontId="1" fillId="0" borderId="0" xfId="0" applyFont="1" applyAlignment="1"/>
    <xf numFmtId="0" fontId="9" fillId="0" borderId="0" xfId="0" applyFont="1" applyBorder="1"/>
    <xf numFmtId="0" fontId="10" fillId="0" borderId="0" xfId="0" applyFont="1"/>
    <xf numFmtId="4" fontId="9" fillId="0" borderId="0" xfId="0" applyNumberFormat="1" applyFont="1" applyBorder="1"/>
    <xf numFmtId="0" fontId="9" fillId="0" borderId="0" xfId="0" applyFont="1"/>
    <xf numFmtId="3" fontId="11" fillId="0" borderId="0" xfId="0" applyNumberFormat="1" applyFont="1" applyBorder="1"/>
    <xf numFmtId="0" fontId="11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3" fillId="0" borderId="0" xfId="0" applyFont="1" applyBorder="1"/>
    <xf numFmtId="3" fontId="14" fillId="0" borderId="0" xfId="0" applyNumberFormat="1" applyFont="1" applyBorder="1"/>
    <xf numFmtId="0" fontId="15" fillId="2" borderId="0" xfId="0" applyFont="1" applyFill="1" applyBorder="1" applyAlignment="1">
      <alignment horizontal="center"/>
    </xf>
    <xf numFmtId="0" fontId="13" fillId="0" borderId="2" xfId="0" applyFont="1" applyBorder="1"/>
    <xf numFmtId="3" fontId="13" fillId="0" borderId="2" xfId="0" applyNumberFormat="1" applyFont="1" applyBorder="1"/>
    <xf numFmtId="4" fontId="13" fillId="0" borderId="2" xfId="0" applyNumberFormat="1" applyFont="1" applyBorder="1"/>
    <xf numFmtId="0" fontId="15" fillId="3" borderId="1" xfId="0" applyFont="1" applyFill="1" applyBorder="1"/>
    <xf numFmtId="0" fontId="15" fillId="3" borderId="1" xfId="0" applyFont="1" applyFill="1" applyBorder="1" applyAlignment="1">
      <alignment horizontal="center"/>
    </xf>
    <xf numFmtId="0" fontId="9" fillId="4" borderId="2" xfId="0" applyFont="1" applyFill="1" applyBorder="1"/>
    <xf numFmtId="3" fontId="9" fillId="4" borderId="2" xfId="0" applyNumberFormat="1" applyFont="1" applyFill="1" applyBorder="1"/>
    <xf numFmtId="4" fontId="9" fillId="4" borderId="2" xfId="0" applyNumberFormat="1" applyFont="1" applyFill="1" applyBorder="1"/>
    <xf numFmtId="0" fontId="13" fillId="5" borderId="2" xfId="0" applyFont="1" applyFill="1" applyBorder="1"/>
    <xf numFmtId="3" fontId="13" fillId="5" borderId="2" xfId="0" applyNumberFormat="1" applyFont="1" applyFill="1" applyBorder="1"/>
    <xf numFmtId="4" fontId="13" fillId="5" borderId="2" xfId="0" applyNumberFormat="1" applyFont="1" applyFill="1" applyBorder="1"/>
    <xf numFmtId="0" fontId="13" fillId="4" borderId="2" xfId="0" applyFont="1" applyFill="1" applyBorder="1"/>
    <xf numFmtId="0" fontId="15" fillId="3" borderId="0" xfId="0" applyFont="1" applyFill="1" applyBorder="1"/>
    <xf numFmtId="0" fontId="15" fillId="3" borderId="0" xfId="0" applyFont="1" applyFill="1" applyBorder="1" applyAlignment="1">
      <alignment horizontal="center"/>
    </xf>
    <xf numFmtId="0" fontId="9" fillId="5" borderId="0" xfId="0" applyFont="1" applyFill="1" applyBorder="1"/>
    <xf numFmtId="0" fontId="15" fillId="3" borderId="3" xfId="0" applyFont="1" applyFill="1" applyBorder="1"/>
    <xf numFmtId="0" fontId="15" fillId="3" borderId="3" xfId="0" applyFont="1" applyFill="1" applyBorder="1" applyAlignment="1">
      <alignment horizontal="center"/>
    </xf>
    <xf numFmtId="0" fontId="13" fillId="0" borderId="4" xfId="0" applyFont="1" applyBorder="1"/>
    <xf numFmtId="3" fontId="13" fillId="0" borderId="4" xfId="0" applyNumberFormat="1" applyFont="1" applyBorder="1"/>
    <xf numFmtId="4" fontId="13" fillId="0" borderId="4" xfId="0" applyNumberFormat="1" applyFont="1" applyBorder="1"/>
    <xf numFmtId="0" fontId="13" fillId="0" borderId="4" xfId="0" applyFont="1" applyBorder="1" applyAlignment="1">
      <alignment wrapText="1"/>
    </xf>
    <xf numFmtId="0" fontId="9" fillId="4" borderId="4" xfId="0" applyFont="1" applyFill="1" applyBorder="1"/>
    <xf numFmtId="3" fontId="9" fillId="4" borderId="4" xfId="0" applyNumberFormat="1" applyFont="1" applyFill="1" applyBorder="1"/>
    <xf numFmtId="4" fontId="9" fillId="4" borderId="4" xfId="0" applyNumberFormat="1" applyFont="1" applyFill="1" applyBorder="1"/>
    <xf numFmtId="0" fontId="13" fillId="5" borderId="4" xfId="0" applyFont="1" applyFill="1" applyBorder="1"/>
    <xf numFmtId="3" fontId="13" fillId="5" borderId="4" xfId="0" applyNumberFormat="1" applyFont="1" applyFill="1" applyBorder="1"/>
    <xf numFmtId="4" fontId="13" fillId="5" borderId="4" xfId="0" applyNumberFormat="1" applyFont="1" applyFill="1" applyBorder="1"/>
    <xf numFmtId="0" fontId="13" fillId="4" borderId="4" xfId="0" applyFont="1" applyFill="1" applyBorder="1"/>
    <xf numFmtId="0" fontId="4" fillId="0" borderId="0" xfId="0" applyFont="1" applyBorder="1" applyAlignment="1">
      <alignment horizontal="left" wrapText="1"/>
    </xf>
    <xf numFmtId="0" fontId="13" fillId="0" borderId="3" xfId="0" applyFont="1" applyBorder="1"/>
    <xf numFmtId="3" fontId="13" fillId="0" borderId="3" xfId="0" applyNumberFormat="1" applyFont="1" applyBorder="1"/>
    <xf numFmtId="4" fontId="13" fillId="0" borderId="3" xfId="0" applyNumberFormat="1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wrapText="1"/>
    </xf>
    <xf numFmtId="0" fontId="0" fillId="0" borderId="5" xfId="0" applyBorder="1"/>
    <xf numFmtId="3" fontId="2" fillId="0" borderId="5" xfId="0" applyNumberFormat="1" applyFont="1" applyBorder="1"/>
    <xf numFmtId="0" fontId="5" fillId="0" borderId="0" xfId="0" applyFont="1" applyBorder="1"/>
    <xf numFmtId="0" fontId="16" fillId="0" borderId="0" xfId="0" applyFont="1" applyBorder="1"/>
    <xf numFmtId="2" fontId="13" fillId="0" borderId="3" xfId="0" applyNumberFormat="1" applyFont="1" applyBorder="1"/>
    <xf numFmtId="2" fontId="13" fillId="0" borderId="4" xfId="0" applyNumberFormat="1" applyFont="1" applyBorder="1"/>
    <xf numFmtId="2" fontId="9" fillId="4" borderId="4" xfId="0" applyNumberFormat="1" applyFont="1" applyFill="1" applyBorder="1"/>
    <xf numFmtId="2" fontId="13" fillId="5" borderId="4" xfId="0" applyNumberFormat="1" applyFont="1" applyFill="1" applyBorder="1"/>
    <xf numFmtId="0" fontId="13" fillId="0" borderId="4" xfId="0" applyFont="1" applyFill="1" applyBorder="1"/>
    <xf numFmtId="3" fontId="12" fillId="5" borderId="0" xfId="0" applyNumberFormat="1" applyFont="1" applyFill="1" applyBorder="1"/>
    <xf numFmtId="4" fontId="12" fillId="5" borderId="0" xfId="0" applyNumberFormat="1" applyFont="1" applyFill="1" applyBorder="1"/>
    <xf numFmtId="0" fontId="4" fillId="5" borderId="0" xfId="0" applyFont="1" applyFill="1" applyBorder="1"/>
    <xf numFmtId="4" fontId="4" fillId="5" borderId="0" xfId="0" applyNumberFormat="1" applyFont="1" applyFill="1" applyBorder="1"/>
    <xf numFmtId="4" fontId="13" fillId="0" borderId="4" xfId="0" applyNumberFormat="1" applyFont="1" applyBorder="1" applyAlignment="1">
      <alignment horizontal="right"/>
    </xf>
    <xf numFmtId="4" fontId="13" fillId="4" borderId="4" xfId="0" applyNumberFormat="1" applyFont="1" applyFill="1" applyBorder="1"/>
    <xf numFmtId="2" fontId="0" fillId="0" borderId="3" xfId="0" applyNumberFormat="1" applyBorder="1"/>
    <xf numFmtId="2" fontId="0" fillId="0" borderId="4" xfId="0" applyNumberFormat="1" applyBorder="1"/>
    <xf numFmtId="0" fontId="0" fillId="0" borderId="0" xfId="0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66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VOTOS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[1]Hoja3!$A$4:$A$16</c:f>
              <c:strCache>
                <c:ptCount val="13"/>
                <c:pt idx="0">
                  <c:v>UCD</c:v>
                </c:pt>
                <c:pt idx="1">
                  <c:v>PSOE</c:v>
                </c:pt>
                <c:pt idx="2">
                  <c:v>AP</c:v>
                </c:pt>
                <c:pt idx="3">
                  <c:v>PSC-PSOE</c:v>
                </c:pt>
                <c:pt idx="4">
                  <c:v>PCE</c:v>
                </c:pt>
                <c:pt idx="5">
                  <c:v>PSP-US</c:v>
                </c:pt>
                <c:pt idx="6">
                  <c:v>PSUC</c:v>
                </c:pt>
                <c:pt idx="7">
                  <c:v>PDC</c:v>
                </c:pt>
                <c:pt idx="8">
                  <c:v>PNV</c:v>
                </c:pt>
                <c:pt idx="9">
                  <c:v>UDC-CD</c:v>
                </c:pt>
                <c:pt idx="10">
                  <c:v>EC</c:v>
                </c:pt>
                <c:pt idx="11">
                  <c:v>CIC</c:v>
                </c:pt>
                <c:pt idx="12">
                  <c:v>EE</c:v>
                </c:pt>
              </c:strCache>
            </c:strRef>
          </c:cat>
          <c:val>
            <c:numRef>
              <c:f>[1]Hoja3!$B$4:$B$16</c:f>
              <c:numCache>
                <c:formatCode>General</c:formatCode>
                <c:ptCount val="13"/>
                <c:pt idx="0">
                  <c:v>6309517</c:v>
                </c:pt>
                <c:pt idx="1">
                  <c:v>4467745</c:v>
                </c:pt>
                <c:pt idx="2">
                  <c:v>1471527</c:v>
                </c:pt>
                <c:pt idx="3">
                  <c:v>870362</c:v>
                </c:pt>
                <c:pt idx="4">
                  <c:v>1150774</c:v>
                </c:pt>
                <c:pt idx="5">
                  <c:v>816754</c:v>
                </c:pt>
                <c:pt idx="6">
                  <c:v>561132</c:v>
                </c:pt>
                <c:pt idx="7">
                  <c:v>514647</c:v>
                </c:pt>
                <c:pt idx="8">
                  <c:v>296193</c:v>
                </c:pt>
                <c:pt idx="9">
                  <c:v>172791</c:v>
                </c:pt>
                <c:pt idx="10">
                  <c:v>143954</c:v>
                </c:pt>
                <c:pt idx="11">
                  <c:v>67017</c:v>
                </c:pt>
                <c:pt idx="12">
                  <c:v>61417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82676096"/>
        <c:axId val="182677888"/>
      </c:barChart>
      <c:barChart>
        <c:barDir val="col"/>
        <c:grouping val="clustered"/>
        <c:varyColors val="0"/>
        <c:ser>
          <c:idx val="1"/>
          <c:order val="1"/>
          <c:tx>
            <c:v>ESCAÑOS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[1]Hoja3!$A$4:$A$16</c:f>
              <c:strCache>
                <c:ptCount val="13"/>
                <c:pt idx="0">
                  <c:v>UCD</c:v>
                </c:pt>
                <c:pt idx="1">
                  <c:v>PSOE</c:v>
                </c:pt>
                <c:pt idx="2">
                  <c:v>AP</c:v>
                </c:pt>
                <c:pt idx="3">
                  <c:v>PSC-PSOE</c:v>
                </c:pt>
                <c:pt idx="4">
                  <c:v>PCE</c:v>
                </c:pt>
                <c:pt idx="5">
                  <c:v>PSP-US</c:v>
                </c:pt>
                <c:pt idx="6">
                  <c:v>PSUC</c:v>
                </c:pt>
                <c:pt idx="7">
                  <c:v>PDC</c:v>
                </c:pt>
                <c:pt idx="8">
                  <c:v>PNV</c:v>
                </c:pt>
                <c:pt idx="9">
                  <c:v>UDC-CD</c:v>
                </c:pt>
                <c:pt idx="10">
                  <c:v>EC</c:v>
                </c:pt>
                <c:pt idx="11">
                  <c:v>CIC</c:v>
                </c:pt>
                <c:pt idx="12">
                  <c:v>EE</c:v>
                </c:pt>
              </c:strCache>
            </c:strRef>
          </c:cat>
          <c:val>
            <c:numRef>
              <c:f>[1]Hoja3!$C$4:$C$16</c:f>
              <c:numCache>
                <c:formatCode>General</c:formatCode>
                <c:ptCount val="13"/>
                <c:pt idx="0">
                  <c:v>165</c:v>
                </c:pt>
                <c:pt idx="1">
                  <c:v>103</c:v>
                </c:pt>
                <c:pt idx="2">
                  <c:v>16</c:v>
                </c:pt>
                <c:pt idx="3">
                  <c:v>15</c:v>
                </c:pt>
                <c:pt idx="4">
                  <c:v>12</c:v>
                </c:pt>
                <c:pt idx="5">
                  <c:v>6</c:v>
                </c:pt>
                <c:pt idx="6">
                  <c:v>8</c:v>
                </c:pt>
                <c:pt idx="7">
                  <c:v>11</c:v>
                </c:pt>
                <c:pt idx="8">
                  <c:v>8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679808"/>
        <c:axId val="185597952"/>
      </c:barChart>
      <c:catAx>
        <c:axId val="1826760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6778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2677888"/>
        <c:scaling>
          <c:orientation val="minMax"/>
          <c:max val="65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VOTOS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676096"/>
        <c:crosses val="autoZero"/>
        <c:crossBetween val="between"/>
        <c:majorUnit val="500000"/>
        <c:minorUnit val="200000"/>
      </c:valAx>
      <c:catAx>
        <c:axId val="182679808"/>
        <c:scaling>
          <c:orientation val="minMax"/>
        </c:scaling>
        <c:delete val="1"/>
        <c:axPos val="b"/>
        <c:majorTickMark val="out"/>
        <c:minorTickMark val="none"/>
        <c:tickLblPos val="nextTo"/>
        <c:crossAx val="185597952"/>
        <c:crossesAt val="0"/>
        <c:auto val="0"/>
        <c:lblAlgn val="ctr"/>
        <c:lblOffset val="100"/>
        <c:noMultiLvlLbl val="0"/>
      </c:catAx>
      <c:valAx>
        <c:axId val="185597952"/>
        <c:scaling>
          <c:orientation val="minMax"/>
          <c:max val="18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ESCAÑOS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679808"/>
        <c:crosses val="max"/>
        <c:crossBetween val="between"/>
        <c:majorUnit val="10"/>
        <c:minorUnit val="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 macro="">
      <xdr:nvGraphicFramePr>
        <xdr:cNvPr id="102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796468</xdr:colOff>
      <xdr:row>0</xdr:row>
      <xdr:rowOff>723900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40143" cy="7239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796468</xdr:colOff>
      <xdr:row>0</xdr:row>
      <xdr:rowOff>723900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40143" cy="7239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796468</xdr:colOff>
      <xdr:row>0</xdr:row>
      <xdr:rowOff>723900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40143" cy="7239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796468</xdr:colOff>
      <xdr:row>0</xdr:row>
      <xdr:rowOff>723900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40143" cy="7239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796468</xdr:colOff>
      <xdr:row>0</xdr:row>
      <xdr:rowOff>723900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40143" cy="7239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796468</xdr:colOff>
      <xdr:row>0</xdr:row>
      <xdr:rowOff>723900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40143" cy="7239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796468</xdr:colOff>
      <xdr:row>0</xdr:row>
      <xdr:rowOff>723900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40143" cy="7239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796468</xdr:colOff>
      <xdr:row>0</xdr:row>
      <xdr:rowOff>723900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40143" cy="7239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796468</xdr:colOff>
      <xdr:row>0</xdr:row>
      <xdr:rowOff>723900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40143" cy="7239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796468</xdr:colOff>
      <xdr:row>0</xdr:row>
      <xdr:rowOff>723900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40143" cy="7239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796468</xdr:colOff>
      <xdr:row>0</xdr:row>
      <xdr:rowOff>723900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40143" cy="7239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juntaelectoralcentral.es/MSOFFICE/EXCEL/DOCS/EL7796G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F1" sqref="F1"/>
    </sheetView>
  </sheetViews>
  <sheetFormatPr baseColWidth="10" defaultRowHeight="18" customHeight="1" x14ac:dyDescent="0.2"/>
  <cols>
    <col min="1" max="1" width="72.7109375" customWidth="1"/>
    <col min="2" max="5" width="12.7109375" customWidth="1"/>
  </cols>
  <sheetData>
    <row r="1" spans="1:5" ht="60" customHeight="1" x14ac:dyDescent="0.2">
      <c r="A1" s="76"/>
      <c r="B1" s="76"/>
      <c r="C1" s="76"/>
      <c r="D1" s="76"/>
      <c r="E1" s="76"/>
    </row>
    <row r="2" spans="1:5" s="11" customFormat="1" ht="18" customHeight="1" x14ac:dyDescent="0.2">
      <c r="A2" s="24" t="s">
        <v>69</v>
      </c>
      <c r="B2" s="24"/>
      <c r="C2" s="24"/>
      <c r="D2" s="24"/>
      <c r="E2" s="24"/>
    </row>
    <row r="3" spans="1:5" ht="18" customHeight="1" x14ac:dyDescent="0.2">
      <c r="A3" s="21"/>
      <c r="B3" s="21"/>
      <c r="C3" s="21"/>
      <c r="D3" s="21"/>
      <c r="E3" s="21"/>
    </row>
    <row r="4" spans="1:5" ht="18" customHeight="1" x14ac:dyDescent="0.2">
      <c r="A4" s="28" t="s">
        <v>89</v>
      </c>
      <c r="B4" s="29" t="s">
        <v>104</v>
      </c>
      <c r="C4" s="29" t="s">
        <v>0</v>
      </c>
      <c r="D4" s="29" t="s">
        <v>105</v>
      </c>
      <c r="E4" s="29" t="s">
        <v>1</v>
      </c>
    </row>
    <row r="5" spans="1:5" ht="18" customHeight="1" x14ac:dyDescent="0.2">
      <c r="A5" s="25" t="s">
        <v>2</v>
      </c>
      <c r="B5" s="26">
        <v>6309517</v>
      </c>
      <c r="C5" s="27">
        <f>B5/B20*100</f>
        <v>34.519573576772402</v>
      </c>
      <c r="D5" s="25">
        <v>165</v>
      </c>
      <c r="E5" s="27">
        <f t="shared" ref="E5:E17" si="0">D5/$D$18*100</f>
        <v>47.142857142857139</v>
      </c>
    </row>
    <row r="6" spans="1:5" ht="18" customHeight="1" x14ac:dyDescent="0.2">
      <c r="A6" s="25" t="s">
        <v>3</v>
      </c>
      <c r="B6" s="26">
        <v>4467745</v>
      </c>
      <c r="C6" s="27">
        <f>B6/B20*100</f>
        <v>24.443178812222396</v>
      </c>
      <c r="D6" s="25">
        <v>103</v>
      </c>
      <c r="E6" s="27">
        <f t="shared" si="0"/>
        <v>29.428571428571427</v>
      </c>
    </row>
    <row r="7" spans="1:5" ht="18" customHeight="1" x14ac:dyDescent="0.2">
      <c r="A7" s="25" t="s">
        <v>4</v>
      </c>
      <c r="B7" s="26">
        <v>1471527</v>
      </c>
      <c r="C7" s="27">
        <f>B7/B20*100</f>
        <v>8.0507722772927259</v>
      </c>
      <c r="D7" s="25">
        <v>16</v>
      </c>
      <c r="E7" s="27">
        <f t="shared" si="0"/>
        <v>4.5714285714285712</v>
      </c>
    </row>
    <row r="8" spans="1:5" ht="18" customHeight="1" x14ac:dyDescent="0.2">
      <c r="A8" s="25" t="s">
        <v>5</v>
      </c>
      <c r="B8" s="26">
        <v>1150774</v>
      </c>
      <c r="C8" s="27">
        <f>B8/B20*100</f>
        <v>6.2959221384515942</v>
      </c>
      <c r="D8" s="25">
        <v>12</v>
      </c>
      <c r="E8" s="27">
        <f t="shared" si="0"/>
        <v>3.4285714285714288</v>
      </c>
    </row>
    <row r="9" spans="1:5" ht="18" customHeight="1" x14ac:dyDescent="0.2">
      <c r="A9" s="25" t="s">
        <v>6</v>
      </c>
      <c r="B9" s="26">
        <v>870362</v>
      </c>
      <c r="C9" s="27">
        <f>B9/B20*100</f>
        <v>4.7617789281535785</v>
      </c>
      <c r="D9" s="25">
        <v>15</v>
      </c>
      <c r="E9" s="27">
        <f t="shared" si="0"/>
        <v>4.2857142857142856</v>
      </c>
    </row>
    <row r="10" spans="1:5" ht="18" customHeight="1" x14ac:dyDescent="0.2">
      <c r="A10" s="25" t="s">
        <v>7</v>
      </c>
      <c r="B10" s="26">
        <v>816754</v>
      </c>
      <c r="C10" s="27">
        <f>B10/B20*100</f>
        <v>4.4684878093082512</v>
      </c>
      <c r="D10" s="25">
        <v>6</v>
      </c>
      <c r="E10" s="27">
        <f t="shared" si="0"/>
        <v>1.7142857142857144</v>
      </c>
    </row>
    <row r="11" spans="1:5" ht="18" customHeight="1" x14ac:dyDescent="0.2">
      <c r="A11" s="25" t="s">
        <v>8</v>
      </c>
      <c r="B11" s="26">
        <v>561132</v>
      </c>
      <c r="C11" s="27">
        <f>B11/B20*100</f>
        <v>3.0699714986553572</v>
      </c>
      <c r="D11" s="25">
        <v>8</v>
      </c>
      <c r="E11" s="27">
        <f t="shared" si="0"/>
        <v>2.2857142857142856</v>
      </c>
    </row>
    <row r="12" spans="1:5" ht="18" customHeight="1" x14ac:dyDescent="0.2">
      <c r="A12" s="25" t="s">
        <v>9</v>
      </c>
      <c r="B12" s="26">
        <v>514647</v>
      </c>
      <c r="C12" s="27">
        <f>B12/B20*100</f>
        <v>2.8156505454482788</v>
      </c>
      <c r="D12" s="25">
        <v>11</v>
      </c>
      <c r="E12" s="27">
        <f t="shared" si="0"/>
        <v>3.1428571428571432</v>
      </c>
    </row>
    <row r="13" spans="1:5" ht="18" customHeight="1" x14ac:dyDescent="0.2">
      <c r="A13" s="25" t="s">
        <v>10</v>
      </c>
      <c r="B13" s="26">
        <v>296193</v>
      </c>
      <c r="C13" s="27">
        <f>B13/B20*100</f>
        <v>1.6204815767078444</v>
      </c>
      <c r="D13" s="25">
        <v>8</v>
      </c>
      <c r="E13" s="27">
        <f t="shared" si="0"/>
        <v>2.2857142857142856</v>
      </c>
    </row>
    <row r="14" spans="1:5" s="6" customFormat="1" ht="18" customHeight="1" x14ac:dyDescent="0.2">
      <c r="A14" s="25" t="s">
        <v>11</v>
      </c>
      <c r="B14" s="26">
        <v>172791</v>
      </c>
      <c r="C14" s="27">
        <f>B14/B20*100</f>
        <v>0.94534520437999925</v>
      </c>
      <c r="D14" s="25">
        <v>2</v>
      </c>
      <c r="E14" s="27">
        <f t="shared" si="0"/>
        <v>0.5714285714285714</v>
      </c>
    </row>
    <row r="15" spans="1:5" ht="18" customHeight="1" x14ac:dyDescent="0.2">
      <c r="A15" s="25" t="s">
        <v>12</v>
      </c>
      <c r="B15" s="26">
        <v>143954</v>
      </c>
      <c r="C15" s="27">
        <f>B15/B20*100</f>
        <v>0.7875770355592504</v>
      </c>
      <c r="D15" s="25">
        <v>1</v>
      </c>
      <c r="E15" s="27">
        <f t="shared" si="0"/>
        <v>0.2857142857142857</v>
      </c>
    </row>
    <row r="16" spans="1:5" ht="18" customHeight="1" x14ac:dyDescent="0.2">
      <c r="A16" s="25" t="s">
        <v>13</v>
      </c>
      <c r="B16" s="26">
        <v>67017</v>
      </c>
      <c r="C16" s="27">
        <f>B16/B20*100</f>
        <v>0.36665219578528058</v>
      </c>
      <c r="D16" s="25">
        <v>2</v>
      </c>
      <c r="E16" s="27">
        <f t="shared" si="0"/>
        <v>0.5714285714285714</v>
      </c>
    </row>
    <row r="17" spans="1:5" ht="18" customHeight="1" x14ac:dyDescent="0.2">
      <c r="A17" s="25" t="s">
        <v>14</v>
      </c>
      <c r="B17" s="26">
        <v>61417</v>
      </c>
      <c r="C17" s="27">
        <f>B17/B20*100</f>
        <v>0.33601441288843992</v>
      </c>
      <c r="D17" s="25">
        <v>1</v>
      </c>
      <c r="E17" s="27">
        <f t="shared" si="0"/>
        <v>0.2857142857142857</v>
      </c>
    </row>
    <row r="18" spans="1:5" ht="18" customHeight="1" x14ac:dyDescent="0.2">
      <c r="A18" s="30" t="s">
        <v>15</v>
      </c>
      <c r="B18" s="31">
        <f>SUM(B5:B17)</f>
        <v>16903830</v>
      </c>
      <c r="C18" s="32">
        <f>SUM(C5:C17)</f>
        <v>92.48140601162541</v>
      </c>
      <c r="D18" s="30">
        <f>SUM(D5:D17)</f>
        <v>350</v>
      </c>
      <c r="E18" s="32">
        <f>SUM(E5:E17)</f>
        <v>100.00000000000001</v>
      </c>
    </row>
    <row r="19" spans="1:5" ht="18" customHeight="1" x14ac:dyDescent="0.2">
      <c r="A19" s="33" t="s">
        <v>16</v>
      </c>
      <c r="B19" s="34">
        <f>B20-B18</f>
        <v>1374255</v>
      </c>
      <c r="C19" s="35">
        <f>B19/B20*100</f>
        <v>7.5185939883746027</v>
      </c>
      <c r="D19" s="33"/>
      <c r="E19" s="33"/>
    </row>
    <row r="20" spans="1:5" s="11" customFormat="1" ht="18" customHeight="1" x14ac:dyDescent="0.2">
      <c r="A20" s="30" t="s">
        <v>17</v>
      </c>
      <c r="B20" s="31">
        <v>18278085</v>
      </c>
      <c r="C20" s="32">
        <f>SUM(C18:C19)</f>
        <v>100.00000000000001</v>
      </c>
      <c r="D20" s="36"/>
      <c r="E20" s="36"/>
    </row>
    <row r="21" spans="1:5" ht="18" customHeight="1" x14ac:dyDescent="0.2">
      <c r="A21" s="22"/>
      <c r="B21" s="23"/>
      <c r="C21" s="22"/>
      <c r="D21" s="22"/>
      <c r="E21" s="22"/>
    </row>
    <row r="22" spans="1:5" s="3" customFormat="1" ht="18" customHeight="1" x14ac:dyDescent="0.2">
      <c r="A22" s="20" t="s">
        <v>18</v>
      </c>
      <c r="B22" s="20"/>
      <c r="C22" s="20"/>
      <c r="D22" s="20"/>
      <c r="E22" s="20"/>
    </row>
    <row r="23" spans="1:5" ht="18" customHeight="1" x14ac:dyDescent="0.2">
      <c r="A23" s="20" t="s">
        <v>19</v>
      </c>
      <c r="B23" s="20"/>
      <c r="C23" s="20"/>
      <c r="D23" s="20"/>
      <c r="E23" s="20"/>
    </row>
    <row r="24" spans="1:5" s="3" customFormat="1" ht="18" customHeight="1" x14ac:dyDescent="0.2">
      <c r="A24" s="20" t="s">
        <v>107</v>
      </c>
      <c r="B24" s="20"/>
      <c r="C24" s="20"/>
      <c r="D24" s="20"/>
      <c r="E24" s="20"/>
    </row>
  </sheetData>
  <mergeCells count="6">
    <mergeCell ref="A2:E2"/>
    <mergeCell ref="A22:E22"/>
    <mergeCell ref="A23:E23"/>
    <mergeCell ref="A24:E24"/>
    <mergeCell ref="A3:E3"/>
    <mergeCell ref="A1:E1"/>
  </mergeCells>
  <phoneticPr fontId="0" type="noConversion"/>
  <printOptions horizontalCentered="1" gridLines="1" gridLinesSet="0"/>
  <pageMargins left="0.78740157480314965" right="0.78740157480314965" top="1.5748031496062993" bottom="0.98425196850393704" header="0.51181102362204722" footer="0.51181102362204722"/>
  <pageSetup paperSize="9" orientation="portrait" blackAndWhite="1" horizontalDpi="4294967292" r:id="rId1"/>
  <headerFooter alignWithMargins="0">
    <oddHeader xml:space="preserve">&amp;CELECCIONES GENERALES DE 15 DE JUNIO DE 1977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G1" sqref="G1"/>
    </sheetView>
  </sheetViews>
  <sheetFormatPr baseColWidth="10" defaultRowHeight="18" customHeight="1" x14ac:dyDescent="0.2"/>
  <cols>
    <col min="1" max="1" width="72.7109375" customWidth="1"/>
    <col min="2" max="5" width="12.7109375" customWidth="1"/>
  </cols>
  <sheetData>
    <row r="1" spans="1:5" ht="60" customHeight="1" x14ac:dyDescent="0.2">
      <c r="A1" s="76"/>
      <c r="B1" s="76"/>
      <c r="C1" s="76"/>
      <c r="D1" s="76"/>
      <c r="E1" s="76"/>
    </row>
    <row r="2" spans="1:5" ht="18" customHeight="1" x14ac:dyDescent="0.2">
      <c r="A2" s="24" t="s">
        <v>109</v>
      </c>
      <c r="B2" s="24"/>
      <c r="C2" s="24"/>
      <c r="D2" s="24"/>
      <c r="E2" s="24"/>
    </row>
    <row r="3" spans="1:5" ht="18" customHeight="1" x14ac:dyDescent="0.2">
      <c r="A3" s="21"/>
      <c r="B3" s="21"/>
      <c r="C3" s="21"/>
      <c r="D3" s="21"/>
      <c r="E3" s="21"/>
    </row>
    <row r="4" spans="1:5" ht="18" customHeight="1" x14ac:dyDescent="0.2">
      <c r="A4" s="37" t="s">
        <v>89</v>
      </c>
      <c r="B4" s="38" t="s">
        <v>104</v>
      </c>
      <c r="C4" s="38" t="s">
        <v>0</v>
      </c>
      <c r="D4" s="38" t="s">
        <v>105</v>
      </c>
      <c r="E4" s="38" t="s">
        <v>1</v>
      </c>
    </row>
    <row r="5" spans="1:5" ht="18" customHeight="1" x14ac:dyDescent="0.2">
      <c r="A5" s="54" t="s">
        <v>52</v>
      </c>
      <c r="B5" s="55">
        <v>10144951</v>
      </c>
      <c r="C5" s="74">
        <f>(B5*100/B19)</f>
        <v>39.864344262359502</v>
      </c>
      <c r="D5" s="54">
        <v>152</v>
      </c>
      <c r="E5" s="56">
        <v>43.42</v>
      </c>
    </row>
    <row r="6" spans="1:5" ht="18" customHeight="1" x14ac:dyDescent="0.2">
      <c r="A6" s="42" t="s">
        <v>3</v>
      </c>
      <c r="B6" s="43">
        <v>9599424</v>
      </c>
      <c r="C6" s="75">
        <f>(B6*100/B19)</f>
        <v>37.720708858658469</v>
      </c>
      <c r="D6" s="42">
        <v>144</v>
      </c>
      <c r="E6" s="44">
        <v>41.14</v>
      </c>
    </row>
    <row r="7" spans="1:5" ht="18" customHeight="1" x14ac:dyDescent="0.2">
      <c r="A7" s="42" t="s">
        <v>40</v>
      </c>
      <c r="B7" s="43">
        <v>1689911</v>
      </c>
      <c r="C7" s="75">
        <f>(B7*100/B19)</f>
        <v>6.6404651808321402</v>
      </c>
      <c r="D7" s="42">
        <v>25</v>
      </c>
      <c r="E7" s="44">
        <v>7.14</v>
      </c>
    </row>
    <row r="8" spans="1:5" ht="18" customHeight="1" x14ac:dyDescent="0.2">
      <c r="A8" s="42" t="s">
        <v>33</v>
      </c>
      <c r="B8" s="43">
        <v>779425</v>
      </c>
      <c r="C8" s="75">
        <f>(B8*100/B19)</f>
        <v>3.0627320453977109</v>
      </c>
      <c r="D8" s="42">
        <v>10</v>
      </c>
      <c r="E8" s="44">
        <v>2.85</v>
      </c>
    </row>
    <row r="9" spans="1:5" ht="18" customHeight="1" x14ac:dyDescent="0.2">
      <c r="A9" s="42" t="s">
        <v>76</v>
      </c>
      <c r="B9" s="43">
        <v>306128</v>
      </c>
      <c r="C9" s="75">
        <f>(B9*100/B19)</f>
        <v>1.2029227130173017</v>
      </c>
      <c r="D9" s="42">
        <v>6</v>
      </c>
      <c r="E9" s="72">
        <v>1.71</v>
      </c>
    </row>
    <row r="10" spans="1:5" ht="18" customHeight="1" x14ac:dyDescent="0.2">
      <c r="A10" s="42" t="s">
        <v>83</v>
      </c>
      <c r="B10" s="43">
        <v>291532</v>
      </c>
      <c r="C10" s="75">
        <f>(B10*100/B19)</f>
        <v>1.1455680773119741</v>
      </c>
      <c r="D10" s="42">
        <v>3</v>
      </c>
      <c r="E10" s="44">
        <v>0.85</v>
      </c>
    </row>
    <row r="11" spans="1:5" ht="18" customHeight="1" x14ac:dyDescent="0.2">
      <c r="A11" s="42" t="s">
        <v>41</v>
      </c>
      <c r="B11" s="43">
        <v>969946</v>
      </c>
      <c r="C11" s="75">
        <f>(B11*100/B19)</f>
        <v>3.8113797947273031</v>
      </c>
      <c r="D11" s="42">
        <v>2</v>
      </c>
      <c r="E11" s="44">
        <v>0.56999999999999995</v>
      </c>
    </row>
    <row r="12" spans="1:5" ht="18" customHeight="1" x14ac:dyDescent="0.2">
      <c r="A12" s="42" t="s">
        <v>67</v>
      </c>
      <c r="B12" s="43">
        <v>212543</v>
      </c>
      <c r="C12" s="75">
        <f>(B12*100/B19)</f>
        <v>0.83518267585074335</v>
      </c>
      <c r="D12" s="42">
        <v>2</v>
      </c>
      <c r="E12" s="44">
        <v>0.56999999999999995</v>
      </c>
    </row>
    <row r="13" spans="1:5" ht="18" customHeight="1" x14ac:dyDescent="0.2">
      <c r="A13" s="67" t="s">
        <v>112</v>
      </c>
      <c r="B13" s="43">
        <v>174629</v>
      </c>
      <c r="C13" s="75">
        <f>(B13*100/B19)</f>
        <v>0.68620051237227042</v>
      </c>
      <c r="D13" s="42">
        <v>2</v>
      </c>
      <c r="E13" s="44">
        <v>0.56999999999999995</v>
      </c>
    </row>
    <row r="14" spans="1:5" ht="18" customHeight="1" x14ac:dyDescent="0.2">
      <c r="A14" s="42" t="s">
        <v>85</v>
      </c>
      <c r="B14" s="43">
        <v>133059</v>
      </c>
      <c r="C14" s="75">
        <f>(B14*100/B19)</f>
        <v>0.52285218363354269</v>
      </c>
      <c r="D14" s="42">
        <v>2</v>
      </c>
      <c r="E14" s="44">
        <v>0.56999999999999995</v>
      </c>
    </row>
    <row r="15" spans="1:5" ht="18" customHeight="1" x14ac:dyDescent="0.2">
      <c r="A15" s="67" t="s">
        <v>111</v>
      </c>
      <c r="B15" s="43">
        <v>306079</v>
      </c>
      <c r="C15" s="75">
        <f>(B15*100/B19)</f>
        <v>1.2027301686798422</v>
      </c>
      <c r="D15" s="42">
        <v>1</v>
      </c>
      <c r="E15" s="44">
        <v>0.28000000000000003</v>
      </c>
    </row>
    <row r="16" spans="1:5" ht="18" customHeight="1" x14ac:dyDescent="0.2">
      <c r="A16" s="42" t="s">
        <v>88</v>
      </c>
      <c r="B16" s="43">
        <v>62398</v>
      </c>
      <c r="C16" s="75">
        <f>(B16*100/B19)</f>
        <v>0.24519146058790309</v>
      </c>
      <c r="D16" s="42">
        <v>1</v>
      </c>
      <c r="E16" s="44">
        <v>0.28000000000000003</v>
      </c>
    </row>
    <row r="17" spans="1:5" ht="18" customHeight="1" x14ac:dyDescent="0.2">
      <c r="A17" s="46" t="s">
        <v>15</v>
      </c>
      <c r="B17" s="47">
        <f>SUM(B5:B16)</f>
        <v>24670025</v>
      </c>
      <c r="C17" s="48">
        <f>(B17*100/B19)</f>
        <v>96.940277933428703</v>
      </c>
      <c r="D17" s="46">
        <f>SUM(D5:D16)</f>
        <v>350</v>
      </c>
      <c r="E17" s="48">
        <v>100</v>
      </c>
    </row>
    <row r="18" spans="1:5" ht="18" customHeight="1" x14ac:dyDescent="0.2">
      <c r="A18" s="49" t="s">
        <v>16</v>
      </c>
      <c r="B18" s="50">
        <v>778659</v>
      </c>
      <c r="C18" s="51">
        <f>(B18*100/B19)</f>
        <v>3.0597220665713007</v>
      </c>
      <c r="D18" s="49"/>
      <c r="E18" s="51"/>
    </row>
    <row r="19" spans="1:5" ht="18" customHeight="1" x14ac:dyDescent="0.2">
      <c r="A19" s="46" t="s">
        <v>30</v>
      </c>
      <c r="B19" s="47">
        <f>SUM(B17:B18)</f>
        <v>25448684</v>
      </c>
      <c r="C19" s="48">
        <v>100</v>
      </c>
      <c r="D19" s="52"/>
      <c r="E19" s="73"/>
    </row>
    <row r="20" spans="1:5" ht="18" customHeight="1" x14ac:dyDescent="0.2">
      <c r="A20" s="39" t="s">
        <v>113</v>
      </c>
      <c r="B20" s="68"/>
      <c r="C20" s="69"/>
      <c r="D20" s="70"/>
      <c r="E20" s="71"/>
    </row>
    <row r="21" spans="1:5" ht="18" customHeight="1" x14ac:dyDescent="0.2">
      <c r="A21" s="18"/>
      <c r="B21" s="17"/>
      <c r="C21" s="15"/>
      <c r="D21" s="22"/>
      <c r="E21" s="22"/>
    </row>
    <row r="22" spans="1:5" ht="18" customHeight="1" x14ac:dyDescent="0.2">
      <c r="A22" s="20" t="s">
        <v>18</v>
      </c>
      <c r="B22" s="20"/>
      <c r="C22" s="20"/>
      <c r="D22" s="20"/>
      <c r="E22" s="20"/>
    </row>
    <row r="23" spans="1:5" ht="18" customHeight="1" x14ac:dyDescent="0.2">
      <c r="A23" s="20" t="s">
        <v>19</v>
      </c>
      <c r="B23" s="20"/>
      <c r="C23" s="20"/>
      <c r="D23" s="20"/>
      <c r="E23" s="20"/>
    </row>
    <row r="24" spans="1:5" ht="18" customHeight="1" x14ac:dyDescent="0.2">
      <c r="A24" s="20" t="s">
        <v>107</v>
      </c>
      <c r="B24" s="20"/>
      <c r="C24" s="20"/>
      <c r="D24" s="20"/>
      <c r="E24" s="20"/>
    </row>
  </sheetData>
  <mergeCells count="6">
    <mergeCell ref="A2:E2"/>
    <mergeCell ref="A3:E3"/>
    <mergeCell ref="A22:E22"/>
    <mergeCell ref="A23:E23"/>
    <mergeCell ref="A24:E24"/>
    <mergeCell ref="A1:E1"/>
  </mergeCells>
  <phoneticPr fontId="0" type="noConversion"/>
  <pageMargins left="0.75" right="0.75" top="1" bottom="1" header="0" footer="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G1" sqref="G1"/>
    </sheetView>
  </sheetViews>
  <sheetFormatPr baseColWidth="10" defaultRowHeight="18" customHeight="1" x14ac:dyDescent="0.2"/>
  <cols>
    <col min="1" max="1" width="72.7109375" customWidth="1"/>
    <col min="2" max="5" width="12.7109375" customWidth="1"/>
  </cols>
  <sheetData>
    <row r="1" spans="1:5" ht="60" customHeight="1" x14ac:dyDescent="0.2">
      <c r="A1" s="77"/>
      <c r="B1" s="78"/>
      <c r="C1" s="78"/>
      <c r="D1" s="78"/>
      <c r="E1" s="78"/>
    </row>
    <row r="2" spans="1:5" ht="18" customHeight="1" x14ac:dyDescent="0.2">
      <c r="A2" s="24" t="s">
        <v>114</v>
      </c>
      <c r="B2" s="24"/>
      <c r="C2" s="24"/>
      <c r="D2" s="24"/>
      <c r="E2" s="24"/>
    </row>
    <row r="3" spans="1:5" ht="18" customHeight="1" x14ac:dyDescent="0.2">
      <c r="A3" s="21"/>
      <c r="B3" s="21"/>
      <c r="C3" s="21"/>
      <c r="D3" s="21"/>
      <c r="E3" s="21"/>
    </row>
    <row r="4" spans="1:5" ht="18" customHeight="1" x14ac:dyDescent="0.2">
      <c r="A4" s="37" t="s">
        <v>89</v>
      </c>
      <c r="B4" s="38" t="s">
        <v>104</v>
      </c>
      <c r="C4" s="38" t="s">
        <v>0</v>
      </c>
      <c r="D4" s="38" t="s">
        <v>105</v>
      </c>
      <c r="E4" s="38" t="s">
        <v>1</v>
      </c>
    </row>
    <row r="5" spans="1:5" ht="18" customHeight="1" x14ac:dyDescent="0.2">
      <c r="A5" s="54" t="s">
        <v>52</v>
      </c>
      <c r="B5" s="55">
        <v>10061311</v>
      </c>
      <c r="C5" s="56">
        <v>41.89</v>
      </c>
      <c r="D5" s="54">
        <v>170</v>
      </c>
      <c r="E5" s="56">
        <v>48.57</v>
      </c>
    </row>
    <row r="6" spans="1:5" ht="18" customHeight="1" x14ac:dyDescent="0.2">
      <c r="A6" s="42" t="s">
        <v>3</v>
      </c>
      <c r="B6" s="43">
        <v>6080964</v>
      </c>
      <c r="C6" s="44">
        <v>25.32</v>
      </c>
      <c r="D6" s="42">
        <v>96</v>
      </c>
      <c r="E6" s="44">
        <v>27.42</v>
      </c>
    </row>
    <row r="7" spans="1:5" ht="18" customHeight="1" x14ac:dyDescent="0.2">
      <c r="A7" s="42" t="s">
        <v>90</v>
      </c>
      <c r="B7" s="43">
        <v>1015691</v>
      </c>
      <c r="C7" s="44">
        <v>4.22</v>
      </c>
      <c r="D7" s="42">
        <v>16</v>
      </c>
      <c r="E7" s="44">
        <v>4.57</v>
      </c>
    </row>
    <row r="8" spans="1:5" ht="18" customHeight="1" x14ac:dyDescent="0.2">
      <c r="A8" s="42" t="s">
        <v>40</v>
      </c>
      <c r="B8" s="43">
        <v>922547</v>
      </c>
      <c r="C8" s="44">
        <v>3.84</v>
      </c>
      <c r="D8" s="42">
        <v>14</v>
      </c>
      <c r="E8" s="44">
        <v>4</v>
      </c>
    </row>
    <row r="9" spans="1:5" ht="18" customHeight="1" x14ac:dyDescent="0.2">
      <c r="A9" s="42" t="s">
        <v>91</v>
      </c>
      <c r="B9" s="43">
        <v>1685991</v>
      </c>
      <c r="C9" s="44">
        <v>7.02</v>
      </c>
      <c r="D9" s="42">
        <v>11</v>
      </c>
      <c r="E9" s="44">
        <v>3.14</v>
      </c>
    </row>
    <row r="10" spans="1:5" ht="18" customHeight="1" x14ac:dyDescent="0.2">
      <c r="A10" s="42" t="s">
        <v>92</v>
      </c>
      <c r="B10" s="43">
        <v>339502</v>
      </c>
      <c r="C10" s="42">
        <v>1.41</v>
      </c>
      <c r="D10" s="42">
        <v>8</v>
      </c>
      <c r="E10" s="44">
        <v>2.2799999999999998</v>
      </c>
    </row>
    <row r="11" spans="1:5" ht="18" customHeight="1" x14ac:dyDescent="0.2">
      <c r="A11" s="67" t="s">
        <v>93</v>
      </c>
      <c r="B11" s="43">
        <v>334498</v>
      </c>
      <c r="C11" s="44">
        <v>1.39</v>
      </c>
      <c r="D11" s="42">
        <v>7</v>
      </c>
      <c r="E11" s="44">
        <v>2</v>
      </c>
    </row>
    <row r="12" spans="1:5" ht="18" customHeight="1" x14ac:dyDescent="0.2">
      <c r="A12" s="67" t="s">
        <v>94</v>
      </c>
      <c r="B12" s="43">
        <v>339237</v>
      </c>
      <c r="C12" s="44">
        <v>1.41</v>
      </c>
      <c r="D12" s="42">
        <v>6</v>
      </c>
      <c r="E12" s="44">
        <v>1.71</v>
      </c>
    </row>
    <row r="13" spans="1:5" ht="18" customHeight="1" x14ac:dyDescent="0.2">
      <c r="A13" s="67" t="s">
        <v>95</v>
      </c>
      <c r="B13" s="43">
        <v>1143225</v>
      </c>
      <c r="C13" s="44">
        <v>4.76</v>
      </c>
      <c r="D13" s="42">
        <v>5</v>
      </c>
      <c r="E13" s="44">
        <v>1.42</v>
      </c>
    </row>
    <row r="14" spans="1:5" ht="18" customHeight="1" x14ac:dyDescent="0.2">
      <c r="A14" s="67" t="s">
        <v>96</v>
      </c>
      <c r="B14" s="43">
        <v>324317</v>
      </c>
      <c r="C14" s="44">
        <v>1.35</v>
      </c>
      <c r="D14" s="42">
        <v>5</v>
      </c>
      <c r="E14" s="44">
        <v>1.42</v>
      </c>
    </row>
    <row r="15" spans="1:5" ht="18" customHeight="1" x14ac:dyDescent="0.2">
      <c r="A15" s="67" t="s">
        <v>97</v>
      </c>
      <c r="B15" s="43">
        <v>244854</v>
      </c>
      <c r="C15" s="44">
        <v>1.01</v>
      </c>
      <c r="D15" s="42">
        <v>3</v>
      </c>
      <c r="E15" s="44">
        <v>0.85</v>
      </c>
    </row>
    <row r="16" spans="1:5" ht="18" customHeight="1" x14ac:dyDescent="0.2">
      <c r="A16" s="42" t="s">
        <v>67</v>
      </c>
      <c r="B16" s="43">
        <v>184037</v>
      </c>
      <c r="C16" s="44">
        <v>0.76</v>
      </c>
      <c r="D16" s="42">
        <v>2</v>
      </c>
      <c r="E16" s="44">
        <v>0.56999999999999995</v>
      </c>
    </row>
    <row r="17" spans="1:5" ht="18" customHeight="1" x14ac:dyDescent="0.2">
      <c r="A17" s="67" t="s">
        <v>98</v>
      </c>
      <c r="B17" s="43">
        <v>143881</v>
      </c>
      <c r="C17" s="44">
        <v>0.59</v>
      </c>
      <c r="D17" s="42">
        <v>2</v>
      </c>
      <c r="E17" s="44">
        <v>0.56999999999999995</v>
      </c>
    </row>
    <row r="18" spans="1:5" ht="18" customHeight="1" x14ac:dyDescent="0.2">
      <c r="A18" s="67" t="s">
        <v>99</v>
      </c>
      <c r="B18" s="43">
        <v>126516</v>
      </c>
      <c r="C18" s="44">
        <v>0.52</v>
      </c>
      <c r="D18" s="42">
        <v>2</v>
      </c>
      <c r="E18" s="44">
        <v>0.56999999999999995</v>
      </c>
    </row>
    <row r="19" spans="1:5" ht="18" customHeight="1" x14ac:dyDescent="0.2">
      <c r="A19" s="67" t="s">
        <v>100</v>
      </c>
      <c r="B19" s="43">
        <v>125306</v>
      </c>
      <c r="C19" s="44">
        <v>0.52</v>
      </c>
      <c r="D19" s="42">
        <v>1</v>
      </c>
      <c r="E19" s="44">
        <v>0.28000000000000003</v>
      </c>
    </row>
    <row r="20" spans="1:5" ht="18" customHeight="1" x14ac:dyDescent="0.2">
      <c r="A20" s="67" t="s">
        <v>101</v>
      </c>
      <c r="B20" s="43">
        <v>99473</v>
      </c>
      <c r="C20" s="44">
        <v>0.41</v>
      </c>
      <c r="D20" s="42">
        <v>1</v>
      </c>
      <c r="E20" s="44">
        <v>0.28000000000000003</v>
      </c>
    </row>
    <row r="21" spans="1:5" ht="18" customHeight="1" x14ac:dyDescent="0.2">
      <c r="A21" s="67" t="s">
        <v>102</v>
      </c>
      <c r="B21" s="43">
        <v>42415</v>
      </c>
      <c r="C21" s="44">
        <v>0.17</v>
      </c>
      <c r="D21" s="42">
        <v>1</v>
      </c>
      <c r="E21" s="44">
        <v>0.28000000000000003</v>
      </c>
    </row>
    <row r="22" spans="1:5" ht="18" customHeight="1" x14ac:dyDescent="0.2">
      <c r="A22" s="46" t="s">
        <v>15</v>
      </c>
      <c r="B22" s="47">
        <f>SUM(B5:B21)</f>
        <v>23213765</v>
      </c>
      <c r="C22" s="48">
        <f>(B22*100/B24)</f>
        <v>96.662092652640538</v>
      </c>
      <c r="D22" s="46">
        <f>SUM(D5:D21)</f>
        <v>350</v>
      </c>
      <c r="E22" s="48">
        <v>100</v>
      </c>
    </row>
    <row r="23" spans="1:5" ht="18" customHeight="1" x14ac:dyDescent="0.2">
      <c r="A23" s="49" t="s">
        <v>16</v>
      </c>
      <c r="B23" s="50">
        <v>801611</v>
      </c>
      <c r="C23" s="51">
        <v>3.33</v>
      </c>
      <c r="D23" s="49"/>
      <c r="E23" s="51"/>
    </row>
    <row r="24" spans="1:5" ht="18" customHeight="1" x14ac:dyDescent="0.2">
      <c r="A24" s="46" t="s">
        <v>30</v>
      </c>
      <c r="B24" s="47">
        <f>SUM(B22:B23)</f>
        <v>24015376</v>
      </c>
      <c r="C24" s="48"/>
      <c r="D24" s="52"/>
      <c r="E24" s="73"/>
    </row>
    <row r="25" spans="1:5" ht="18" customHeight="1" x14ac:dyDescent="0.2">
      <c r="A25" s="39" t="s">
        <v>103</v>
      </c>
      <c r="B25" s="68"/>
      <c r="C25" s="69"/>
      <c r="D25" s="70"/>
      <c r="E25" s="71"/>
    </row>
    <row r="26" spans="1:5" ht="18" customHeight="1" x14ac:dyDescent="0.2">
      <c r="B26" s="17"/>
      <c r="C26" s="15"/>
      <c r="D26" s="22"/>
      <c r="E26" s="22"/>
    </row>
    <row r="27" spans="1:5" ht="18" customHeight="1" x14ac:dyDescent="0.2">
      <c r="A27" s="20" t="s">
        <v>18</v>
      </c>
      <c r="B27" s="20"/>
      <c r="C27" s="20"/>
      <c r="D27" s="20"/>
      <c r="E27" s="20"/>
    </row>
    <row r="28" spans="1:5" ht="18" customHeight="1" x14ac:dyDescent="0.2">
      <c r="A28" s="20" t="s">
        <v>19</v>
      </c>
      <c r="B28" s="20"/>
      <c r="C28" s="20"/>
      <c r="D28" s="20"/>
      <c r="E28" s="20"/>
    </row>
    <row r="29" spans="1:5" ht="18" customHeight="1" x14ac:dyDescent="0.2">
      <c r="A29" s="20" t="s">
        <v>107</v>
      </c>
      <c r="B29" s="20"/>
      <c r="C29" s="20"/>
      <c r="D29" s="20"/>
      <c r="E29" s="20"/>
    </row>
  </sheetData>
  <mergeCells count="6">
    <mergeCell ref="A2:E2"/>
    <mergeCell ref="A3:E3"/>
    <mergeCell ref="A27:E27"/>
    <mergeCell ref="A28:E28"/>
    <mergeCell ref="A29:E29"/>
    <mergeCell ref="A1:E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sqref="A1:E1"/>
    </sheetView>
  </sheetViews>
  <sheetFormatPr baseColWidth="10" defaultRowHeight="18" customHeight="1" x14ac:dyDescent="0.2"/>
  <cols>
    <col min="1" max="1" width="72.7109375" customWidth="1"/>
    <col min="2" max="5" width="12.7109375" customWidth="1"/>
    <col min="7" max="7" width="24.85546875" customWidth="1"/>
  </cols>
  <sheetData>
    <row r="1" spans="1:5" ht="60" customHeight="1" x14ac:dyDescent="0.2">
      <c r="A1" s="76"/>
      <c r="B1" s="76"/>
      <c r="C1" s="76"/>
      <c r="D1" s="76"/>
      <c r="E1" s="76"/>
    </row>
    <row r="2" spans="1:5" ht="18" customHeight="1" x14ac:dyDescent="0.2">
      <c r="A2" s="24" t="s">
        <v>70</v>
      </c>
      <c r="B2" s="24"/>
      <c r="C2" s="24"/>
      <c r="D2" s="24"/>
      <c r="E2" s="24"/>
    </row>
    <row r="3" spans="1:5" ht="18" customHeight="1" x14ac:dyDescent="0.2">
      <c r="A3" s="21"/>
      <c r="B3" s="21"/>
      <c r="C3" s="21"/>
      <c r="D3" s="21"/>
      <c r="E3" s="21"/>
    </row>
    <row r="4" spans="1:5" ht="18" customHeight="1" x14ac:dyDescent="0.2">
      <c r="A4" s="40" t="s">
        <v>89</v>
      </c>
      <c r="B4" s="41" t="s">
        <v>104</v>
      </c>
      <c r="C4" s="41" t="s">
        <v>0</v>
      </c>
      <c r="D4" s="41" t="s">
        <v>105</v>
      </c>
      <c r="E4" s="41" t="s">
        <v>1</v>
      </c>
    </row>
    <row r="5" spans="1:5" ht="18" customHeight="1" x14ac:dyDescent="0.2">
      <c r="A5" s="42" t="s">
        <v>2</v>
      </c>
      <c r="B5" s="43">
        <v>6291341</v>
      </c>
      <c r="C5" s="44">
        <f>B5/B21*100</f>
        <v>35.08121158617589</v>
      </c>
      <c r="D5" s="42">
        <v>168</v>
      </c>
      <c r="E5" s="44">
        <f>D5/D19*100</f>
        <v>48</v>
      </c>
    </row>
    <row r="6" spans="1:5" ht="18" customHeight="1" x14ac:dyDescent="0.2">
      <c r="A6" s="42" t="s">
        <v>3</v>
      </c>
      <c r="B6" s="43">
        <v>5476969</v>
      </c>
      <c r="C6" s="44">
        <f>B6/B21*100</f>
        <v>30.540183458490986</v>
      </c>
      <c r="D6" s="42">
        <v>121</v>
      </c>
      <c r="E6" s="44">
        <f>D6/D19*100</f>
        <v>34.571428571428569</v>
      </c>
    </row>
    <row r="7" spans="1:5" ht="18" customHeight="1" x14ac:dyDescent="0.2">
      <c r="A7" s="42" t="s">
        <v>5</v>
      </c>
      <c r="B7" s="43">
        <v>1939733</v>
      </c>
      <c r="C7" s="44">
        <f>B7/B21*100</f>
        <v>10.816165233085872</v>
      </c>
      <c r="D7" s="42">
        <v>23</v>
      </c>
      <c r="E7" s="44">
        <f>D7/D19*100</f>
        <v>6.5714285714285712</v>
      </c>
    </row>
    <row r="8" spans="1:5" ht="18" customHeight="1" x14ac:dyDescent="0.2">
      <c r="A8" s="42" t="s">
        <v>20</v>
      </c>
      <c r="B8" s="43">
        <v>1070637</v>
      </c>
      <c r="C8" s="44">
        <f>B8/B21*100</f>
        <v>5.9699900432973818</v>
      </c>
      <c r="D8" s="42">
        <v>9</v>
      </c>
      <c r="E8" s="44">
        <f>D8/D19*100</f>
        <v>2.5714285714285712</v>
      </c>
    </row>
    <row r="9" spans="1:5" ht="18" customHeight="1" x14ac:dyDescent="0.2">
      <c r="A9" s="42" t="s">
        <v>21</v>
      </c>
      <c r="B9" s="43">
        <v>483353</v>
      </c>
      <c r="C9" s="44">
        <f>B9/B21*100</f>
        <v>2.6952296599108001</v>
      </c>
      <c r="D9" s="42">
        <v>8</v>
      </c>
      <c r="E9" s="44">
        <f>D9/D19*100</f>
        <v>2.2857142857142856</v>
      </c>
    </row>
    <row r="10" spans="1:5" ht="18" customHeight="1" x14ac:dyDescent="0.2">
      <c r="A10" s="42" t="s">
        <v>22</v>
      </c>
      <c r="B10" s="43">
        <v>379460</v>
      </c>
      <c r="C10" s="44">
        <f>B10/B21*100</f>
        <v>2.1159108286278396</v>
      </c>
      <c r="D10" s="42">
        <v>1</v>
      </c>
      <c r="E10" s="44">
        <f>D10/D19*100</f>
        <v>0.2857142857142857</v>
      </c>
    </row>
    <row r="11" spans="1:5" ht="18" customHeight="1" x14ac:dyDescent="0.2">
      <c r="A11" s="42" t="s">
        <v>23</v>
      </c>
      <c r="B11" s="43">
        <v>325842</v>
      </c>
      <c r="C11" s="44">
        <f>B11/B21*100</f>
        <v>1.816930944557404</v>
      </c>
      <c r="D11" s="42">
        <v>5</v>
      </c>
      <c r="E11" s="44">
        <f>D11/D19*100</f>
        <v>1.4285714285714286</v>
      </c>
    </row>
    <row r="12" spans="1:5" ht="18" customHeight="1" x14ac:dyDescent="0.2">
      <c r="A12" s="42" t="s">
        <v>24</v>
      </c>
      <c r="B12" s="43">
        <v>275292</v>
      </c>
      <c r="C12" s="44">
        <f>B12/B21*100</f>
        <v>1.5350585670020958</v>
      </c>
      <c r="D12" s="42">
        <v>7</v>
      </c>
      <c r="E12" s="44">
        <f>D12/D19*100</f>
        <v>2</v>
      </c>
    </row>
    <row r="13" spans="1:5" ht="18" customHeight="1" x14ac:dyDescent="0.2">
      <c r="A13" s="42" t="s">
        <v>25</v>
      </c>
      <c r="B13" s="43">
        <v>172110</v>
      </c>
      <c r="C13" s="44">
        <f>B13/B21*100</f>
        <v>0.959704350169023</v>
      </c>
      <c r="D13" s="42">
        <v>3</v>
      </c>
      <c r="E13" s="44">
        <f>D13/D19*100</f>
        <v>0.85714285714285721</v>
      </c>
    </row>
    <row r="14" spans="1:5" ht="25.5" x14ac:dyDescent="0.2">
      <c r="A14" s="45" t="s">
        <v>81</v>
      </c>
      <c r="B14" s="43">
        <v>123452</v>
      </c>
      <c r="C14" s="44">
        <f>B14/B21*100</f>
        <v>0.68838197337206575</v>
      </c>
      <c r="D14" s="42">
        <v>1</v>
      </c>
      <c r="E14" s="44">
        <f>D14/D19*100</f>
        <v>0.2857142857142857</v>
      </c>
    </row>
    <row r="15" spans="1:5" ht="18" customHeight="1" x14ac:dyDescent="0.2">
      <c r="A15" s="42" t="s">
        <v>36</v>
      </c>
      <c r="B15" s="43">
        <v>85677</v>
      </c>
      <c r="C15" s="44">
        <f>B15/B21*100</f>
        <v>0.47774440537697627</v>
      </c>
      <c r="D15" s="42">
        <v>1</v>
      </c>
      <c r="E15" s="44">
        <f>D15/D19*100</f>
        <v>0.2857142857142857</v>
      </c>
    </row>
    <row r="16" spans="1:5" ht="18" customHeight="1" x14ac:dyDescent="0.2">
      <c r="A16" s="42" t="s">
        <v>27</v>
      </c>
      <c r="B16" s="43">
        <v>58953</v>
      </c>
      <c r="C16" s="44">
        <f>B16/B21*100</f>
        <v>0.328728432720437</v>
      </c>
      <c r="D16" s="42">
        <v>1</v>
      </c>
      <c r="E16" s="44">
        <f>D16/D19*100</f>
        <v>0.2857142857142857</v>
      </c>
    </row>
    <row r="17" spans="1:6" ht="18" customHeight="1" x14ac:dyDescent="0.2">
      <c r="A17" s="42" t="s">
        <v>28</v>
      </c>
      <c r="B17" s="43">
        <v>38042</v>
      </c>
      <c r="C17" s="44">
        <f>B17/B21*100</f>
        <v>0.21212638945517387</v>
      </c>
      <c r="D17" s="42">
        <v>1</v>
      </c>
      <c r="E17" s="44">
        <f>D17/D19*100</f>
        <v>0.2857142857142857</v>
      </c>
    </row>
    <row r="18" spans="1:6" ht="18" customHeight="1" x14ac:dyDescent="0.2">
      <c r="A18" s="42" t="s">
        <v>29</v>
      </c>
      <c r="B18" s="43">
        <v>28248</v>
      </c>
      <c r="C18" s="44">
        <f>B18/B21*100</f>
        <v>0.15751396481072899</v>
      </c>
      <c r="D18" s="42">
        <v>1</v>
      </c>
      <c r="E18" s="44">
        <f>D18/D19*100</f>
        <v>0.2857142857142857</v>
      </c>
    </row>
    <row r="19" spans="1:6" ht="18" customHeight="1" x14ac:dyDescent="0.2">
      <c r="A19" s="46" t="s">
        <v>15</v>
      </c>
      <c r="B19" s="47">
        <f>SUM(B5:B18)</f>
        <v>16749109</v>
      </c>
      <c r="C19" s="48">
        <f>SUM(C5:C18)</f>
        <v>93.39487983705267</v>
      </c>
      <c r="D19" s="46">
        <f>SUM(D5:D18)</f>
        <v>350</v>
      </c>
      <c r="E19" s="48">
        <f>SUM(E5:E18)</f>
        <v>100.00000000000004</v>
      </c>
    </row>
    <row r="20" spans="1:6" ht="18" customHeight="1" x14ac:dyDescent="0.2">
      <c r="A20" s="49" t="s">
        <v>16</v>
      </c>
      <c r="B20" s="50">
        <f>B21-B19</f>
        <v>1184539</v>
      </c>
      <c r="C20" s="51">
        <f>B20/B21*100</f>
        <v>6.6051201629473271</v>
      </c>
      <c r="D20" s="49"/>
      <c r="E20" s="49"/>
    </row>
    <row r="21" spans="1:6" ht="18" customHeight="1" x14ac:dyDescent="0.2">
      <c r="A21" s="46" t="s">
        <v>30</v>
      </c>
      <c r="B21" s="47">
        <v>17933648</v>
      </c>
      <c r="C21" s="48">
        <f>SUM(C19:C20)</f>
        <v>100</v>
      </c>
      <c r="D21" s="52"/>
      <c r="E21" s="52"/>
    </row>
    <row r="22" spans="1:6" ht="18" customHeight="1" x14ac:dyDescent="0.2">
      <c r="A22" s="18"/>
      <c r="B22" s="17"/>
      <c r="C22" s="15"/>
      <c r="D22" s="22"/>
      <c r="E22" s="22"/>
    </row>
    <row r="23" spans="1:6" ht="18" customHeight="1" x14ac:dyDescent="0.2">
      <c r="A23" s="20" t="s">
        <v>18</v>
      </c>
      <c r="B23" s="20"/>
      <c r="C23" s="20"/>
      <c r="D23" s="20"/>
      <c r="E23" s="20"/>
    </row>
    <row r="24" spans="1:6" s="5" customFormat="1" ht="18" customHeight="1" x14ac:dyDescent="0.2">
      <c r="A24" s="20" t="s">
        <v>19</v>
      </c>
      <c r="B24" s="20"/>
      <c r="C24" s="20"/>
      <c r="D24" s="20"/>
      <c r="E24" s="20"/>
      <c r="F24" s="9"/>
    </row>
    <row r="25" spans="1:6" s="5" customFormat="1" ht="18" customHeight="1" x14ac:dyDescent="0.2">
      <c r="A25" s="20" t="s">
        <v>107</v>
      </c>
      <c r="B25" s="20"/>
      <c r="C25" s="20"/>
      <c r="D25" s="20"/>
      <c r="E25" s="20"/>
    </row>
    <row r="26" spans="1:6" s="5" customFormat="1" ht="18" customHeight="1" x14ac:dyDescent="0.2">
      <c r="A26"/>
      <c r="B26" s="1"/>
      <c r="C26"/>
      <c r="D26"/>
      <c r="E26"/>
    </row>
    <row r="27" spans="1:6" s="5" customFormat="1" ht="18" customHeight="1" x14ac:dyDescent="0.2">
      <c r="A27"/>
      <c r="B27"/>
      <c r="C27"/>
      <c r="D27"/>
      <c r="E27"/>
    </row>
  </sheetData>
  <mergeCells count="6">
    <mergeCell ref="A2:E2"/>
    <mergeCell ref="A23:E23"/>
    <mergeCell ref="A24:E24"/>
    <mergeCell ref="A25:E25"/>
    <mergeCell ref="A3:E3"/>
    <mergeCell ref="A1:E1"/>
  </mergeCells>
  <phoneticPr fontId="0" type="noConversion"/>
  <printOptions horizontalCentered="1" gridLines="1" gridLinesSet="0"/>
  <pageMargins left="0.78740157480314965" right="0.39370078740157483" top="1.5748031496062993" bottom="0.98425196850393704" header="0.51181102362204722" footer="0.51181102362204722"/>
  <pageSetup paperSize="9" orientation="portrait" horizontalDpi="4294967292" r:id="rId1"/>
  <headerFooter alignWithMargins="0">
    <oddHeader>&amp;CELECCIONES GENERALES DE 1 DE MARZO DE 1979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sqref="A1:E1"/>
    </sheetView>
  </sheetViews>
  <sheetFormatPr baseColWidth="10" defaultRowHeight="18" customHeight="1" x14ac:dyDescent="0.2"/>
  <cols>
    <col min="1" max="1" width="72.7109375" customWidth="1"/>
    <col min="2" max="5" width="12.7109375" customWidth="1"/>
    <col min="7" max="16384" width="11.42578125" style="7"/>
  </cols>
  <sheetData>
    <row r="1" spans="1:6" ht="60" customHeight="1" x14ac:dyDescent="0.2">
      <c r="A1" s="76"/>
      <c r="B1" s="76"/>
      <c r="C1" s="76"/>
      <c r="D1" s="76"/>
      <c r="E1" s="76"/>
    </row>
    <row r="2" spans="1:6" ht="18" customHeight="1" x14ac:dyDescent="0.2">
      <c r="A2" s="24" t="s">
        <v>71</v>
      </c>
      <c r="B2" s="24"/>
      <c r="C2" s="24"/>
      <c r="D2" s="24"/>
      <c r="E2" s="24"/>
      <c r="F2" s="7"/>
    </row>
    <row r="3" spans="1:6" ht="18" customHeight="1" x14ac:dyDescent="0.2">
      <c r="A3" s="21"/>
      <c r="B3" s="21"/>
      <c r="C3" s="21"/>
      <c r="D3" s="21"/>
      <c r="E3" s="21"/>
      <c r="F3" s="7"/>
    </row>
    <row r="4" spans="1:6" ht="18" customHeight="1" x14ac:dyDescent="0.2">
      <c r="A4" s="37" t="s">
        <v>89</v>
      </c>
      <c r="B4" s="38" t="s">
        <v>104</v>
      </c>
      <c r="C4" s="38" t="s">
        <v>0</v>
      </c>
      <c r="D4" s="38" t="s">
        <v>105</v>
      </c>
      <c r="E4" s="38" t="s">
        <v>1</v>
      </c>
      <c r="F4" s="7"/>
    </row>
    <row r="5" spans="1:6" ht="18" customHeight="1" x14ac:dyDescent="0.2">
      <c r="A5" s="54" t="s">
        <v>3</v>
      </c>
      <c r="B5" s="55">
        <v>8551791</v>
      </c>
      <c r="C5" s="56">
        <f>B5/B19*100</f>
        <v>40.816887493079292</v>
      </c>
      <c r="D5" s="54">
        <v>177</v>
      </c>
      <c r="E5" s="56">
        <f>D5/D17*100</f>
        <v>50.571428571428569</v>
      </c>
      <c r="F5" s="7"/>
    </row>
    <row r="6" spans="1:6" ht="18" customHeight="1" x14ac:dyDescent="0.2">
      <c r="A6" s="42" t="s">
        <v>31</v>
      </c>
      <c r="B6" s="43">
        <v>5543107</v>
      </c>
      <c r="C6" s="44">
        <f>B6/B19*100</f>
        <v>26.456724068806203</v>
      </c>
      <c r="D6" s="42">
        <v>107</v>
      </c>
      <c r="E6" s="44">
        <f>D6/D17*100</f>
        <v>30.571428571428573</v>
      </c>
      <c r="F6" s="7"/>
    </row>
    <row r="7" spans="1:6" ht="18" customHeight="1" x14ac:dyDescent="0.2">
      <c r="A7" s="42" t="s">
        <v>32</v>
      </c>
      <c r="B7" s="43">
        <v>1575601</v>
      </c>
      <c r="C7" s="44">
        <f>B7/B19*100</f>
        <v>7.5201941617823937</v>
      </c>
      <c r="D7" s="42">
        <v>25</v>
      </c>
      <c r="E7" s="44">
        <f>D7/D17*100</f>
        <v>7.1428571428571423</v>
      </c>
      <c r="F7" s="7"/>
    </row>
    <row r="8" spans="1:6" ht="18" customHeight="1" x14ac:dyDescent="0.2">
      <c r="A8" s="42" t="s">
        <v>2</v>
      </c>
      <c r="B8" s="43">
        <v>1354858</v>
      </c>
      <c r="C8" s="44">
        <f>B8/B19*100</f>
        <v>6.4666087554172469</v>
      </c>
      <c r="D8" s="42">
        <v>11</v>
      </c>
      <c r="E8" s="44">
        <f>D8/D17*100</f>
        <v>3.1428571428571432</v>
      </c>
      <c r="F8" s="7"/>
    </row>
    <row r="9" spans="1:6" ht="18" customHeight="1" x14ac:dyDescent="0.2">
      <c r="A9" s="42" t="s">
        <v>5</v>
      </c>
      <c r="B9" s="43">
        <v>686423</v>
      </c>
      <c r="C9" s="44">
        <f>B9/B19*100</f>
        <v>3.2762318868248728</v>
      </c>
      <c r="D9" s="42">
        <v>3</v>
      </c>
      <c r="E9" s="44">
        <f>D9/D17*100</f>
        <v>0.85714285714285721</v>
      </c>
      <c r="F9" s="7"/>
    </row>
    <row r="10" spans="1:6" ht="18" customHeight="1" x14ac:dyDescent="0.2">
      <c r="A10" s="42" t="s">
        <v>33</v>
      </c>
      <c r="B10" s="43">
        <v>772726</v>
      </c>
      <c r="C10" s="44">
        <f>B10/B19*100</f>
        <v>3.6881479218770878</v>
      </c>
      <c r="D10" s="42">
        <v>12</v>
      </c>
      <c r="E10" s="44">
        <f>D10/D17*100</f>
        <v>3.4285714285714288</v>
      </c>
      <c r="F10" s="7"/>
    </row>
    <row r="11" spans="1:6" ht="18" customHeight="1" x14ac:dyDescent="0.2">
      <c r="A11" s="42" t="s">
        <v>34</v>
      </c>
      <c r="B11" s="43">
        <v>600842</v>
      </c>
      <c r="C11" s="44">
        <f>B11/B19*100</f>
        <v>2.8677618893067836</v>
      </c>
      <c r="D11" s="42">
        <v>2</v>
      </c>
      <c r="E11" s="44">
        <f>D11/D17*100</f>
        <v>0.5714285714285714</v>
      </c>
      <c r="F11" s="7"/>
    </row>
    <row r="12" spans="1:6" ht="18" customHeight="1" x14ac:dyDescent="0.2">
      <c r="A12" s="42" t="s">
        <v>10</v>
      </c>
      <c r="B12" s="43">
        <v>395656</v>
      </c>
      <c r="C12" s="44">
        <f>B12/B19*100</f>
        <v>1.8884285687011968</v>
      </c>
      <c r="D12" s="42">
        <v>8</v>
      </c>
      <c r="E12" s="44">
        <f>D12/D17*100</f>
        <v>2.2857142857142856</v>
      </c>
      <c r="F12" s="7"/>
    </row>
    <row r="13" spans="1:6" ht="18" customHeight="1" x14ac:dyDescent="0.2">
      <c r="A13" s="42" t="s">
        <v>25</v>
      </c>
      <c r="B13" s="43">
        <v>210601</v>
      </c>
      <c r="C13" s="44">
        <f>B13/B19*100</f>
        <v>1.0051786021115332</v>
      </c>
      <c r="D13" s="42">
        <v>2</v>
      </c>
      <c r="E13" s="44">
        <f>D13/D17*100</f>
        <v>0.5714285714285714</v>
      </c>
      <c r="F13" s="7"/>
    </row>
    <row r="14" spans="1:6" ht="18" customHeight="1" x14ac:dyDescent="0.2">
      <c r="A14" s="42" t="s">
        <v>8</v>
      </c>
      <c r="B14" s="43">
        <v>158553</v>
      </c>
      <c r="C14" s="44">
        <f>B14/B19*100</f>
        <v>0.75675843372343876</v>
      </c>
      <c r="D14" s="42">
        <v>1</v>
      </c>
      <c r="E14" s="44">
        <f>D14/D17*100</f>
        <v>0.2857142857142857</v>
      </c>
      <c r="F14" s="7"/>
    </row>
    <row r="15" spans="1:6" ht="18" customHeight="1" x14ac:dyDescent="0.2">
      <c r="A15" s="42" t="s">
        <v>35</v>
      </c>
      <c r="B15" s="43">
        <v>138116</v>
      </c>
      <c r="C15" s="44">
        <f>B15/B19*100</f>
        <v>0.65921457072490885</v>
      </c>
      <c r="D15" s="42">
        <v>1</v>
      </c>
      <c r="E15" s="44">
        <f>D15/D17*100</f>
        <v>0.2857142857142857</v>
      </c>
      <c r="F15" s="7"/>
    </row>
    <row r="16" spans="1:6" ht="18" customHeight="1" x14ac:dyDescent="0.2">
      <c r="A16" s="42" t="s">
        <v>36</v>
      </c>
      <c r="B16" s="43">
        <v>100326</v>
      </c>
      <c r="C16" s="44">
        <f>B16/B19*100</f>
        <v>0.47884648427805032</v>
      </c>
      <c r="D16" s="42">
        <v>1</v>
      </c>
      <c r="E16" s="44">
        <f>D16/D17*100</f>
        <v>0.2857142857142857</v>
      </c>
      <c r="F16" s="7"/>
    </row>
    <row r="17" spans="1:11" s="13" customFormat="1" ht="18" customHeight="1" x14ac:dyDescent="0.2">
      <c r="A17" s="46" t="s">
        <v>15</v>
      </c>
      <c r="B17" s="47">
        <f>SUM(B5:B16)</f>
        <v>20088600</v>
      </c>
      <c r="C17" s="48">
        <f>SUM(C5:C16)</f>
        <v>95.880982836633009</v>
      </c>
      <c r="D17" s="46">
        <f>SUM(D5:D16)</f>
        <v>350</v>
      </c>
      <c r="E17" s="48">
        <f>SUM(E5:E16)</f>
        <v>100.00000000000001</v>
      </c>
    </row>
    <row r="18" spans="1:11" ht="18" customHeight="1" x14ac:dyDescent="0.2">
      <c r="A18" s="49" t="s">
        <v>37</v>
      </c>
      <c r="B18" s="50">
        <f>B19-B17</f>
        <v>863000</v>
      </c>
      <c r="C18" s="51">
        <f>B18/B19*100</f>
        <v>4.1190171633669985</v>
      </c>
      <c r="D18" s="49"/>
      <c r="E18" s="49"/>
      <c r="F18" s="7"/>
    </row>
    <row r="19" spans="1:11" s="13" customFormat="1" ht="18" customHeight="1" x14ac:dyDescent="0.2">
      <c r="A19" s="46" t="s">
        <v>30</v>
      </c>
      <c r="B19" s="47">
        <v>20951600</v>
      </c>
      <c r="C19" s="48">
        <f>SUM(C17:C18)</f>
        <v>100.00000000000001</v>
      </c>
      <c r="D19" s="46"/>
      <c r="E19" s="46"/>
    </row>
    <row r="20" spans="1:11" ht="18" customHeight="1" x14ac:dyDescent="0.2">
      <c r="A20" s="18"/>
      <c r="B20" s="17"/>
      <c r="C20" s="15"/>
      <c r="D20" s="22"/>
      <c r="E20" s="22"/>
      <c r="F20" s="7"/>
    </row>
    <row r="21" spans="1:11" s="9" customFormat="1" ht="18" customHeight="1" x14ac:dyDescent="0.2">
      <c r="A21" s="20" t="s">
        <v>18</v>
      </c>
      <c r="B21" s="20"/>
      <c r="C21" s="20"/>
      <c r="D21" s="20"/>
      <c r="E21" s="20"/>
    </row>
    <row r="22" spans="1:11" s="9" customFormat="1" ht="18" customHeight="1" x14ac:dyDescent="0.2">
      <c r="A22" s="53" t="s">
        <v>106</v>
      </c>
      <c r="B22" s="53"/>
      <c r="C22" s="53"/>
      <c r="D22" s="53"/>
      <c r="E22" s="53"/>
    </row>
    <row r="23" spans="1:11" s="9" customFormat="1" ht="18" customHeight="1" x14ac:dyDescent="0.2">
      <c r="A23" s="20" t="s">
        <v>38</v>
      </c>
      <c r="B23" s="20"/>
      <c r="C23" s="20"/>
      <c r="D23" s="20"/>
      <c r="E23" s="20"/>
    </row>
    <row r="24" spans="1:11" s="9" customFormat="1" ht="18" customHeight="1" x14ac:dyDescent="0.2">
      <c r="A24" s="20" t="s">
        <v>107</v>
      </c>
      <c r="B24" s="20"/>
      <c r="C24" s="20"/>
      <c r="D24" s="20"/>
      <c r="E24" s="20"/>
    </row>
    <row r="25" spans="1:11" s="9" customFormat="1" ht="18" customHeight="1" x14ac:dyDescent="0.2">
      <c r="A25"/>
      <c r="B25"/>
      <c r="C25"/>
      <c r="D25"/>
      <c r="E25"/>
      <c r="G25" s="8"/>
      <c r="H25" s="8"/>
      <c r="I25" s="8"/>
      <c r="J25" s="8"/>
      <c r="K25" s="8"/>
    </row>
    <row r="26" spans="1:11" s="9" customFormat="1" ht="18" customHeight="1" x14ac:dyDescent="0.2">
      <c r="A26"/>
      <c r="B26"/>
      <c r="C26"/>
      <c r="D26"/>
      <c r="E26"/>
      <c r="G26" s="7"/>
      <c r="H26" s="7"/>
      <c r="I26" s="7"/>
      <c r="J26" s="7"/>
      <c r="K26" s="7"/>
    </row>
    <row r="27" spans="1:11" s="8" customFormat="1" ht="18" customHeight="1" x14ac:dyDescent="0.2">
      <c r="A27"/>
      <c r="B27"/>
      <c r="C27"/>
      <c r="D27"/>
      <c r="E27"/>
      <c r="G27" s="7"/>
      <c r="H27" s="7"/>
      <c r="I27" s="7"/>
      <c r="J27" s="7"/>
      <c r="K27" s="7"/>
    </row>
  </sheetData>
  <mergeCells count="7">
    <mergeCell ref="A1:E1"/>
    <mergeCell ref="A2:E2"/>
    <mergeCell ref="A3:E3"/>
    <mergeCell ref="A21:E21"/>
    <mergeCell ref="A23:E23"/>
    <mergeCell ref="A24:E24"/>
    <mergeCell ref="A22:E22"/>
  </mergeCells>
  <phoneticPr fontId="0" type="noConversion"/>
  <printOptions horizontalCentered="1" gridLines="1" gridLinesSet="0"/>
  <pageMargins left="0.78740157480314965" right="0.62992125984251968" top="1.5748031496062993" bottom="0.98425196850393704" header="0.51181102362204722" footer="0.51181102362204722"/>
  <pageSetup paperSize="9" orientation="portrait" blackAndWhite="1" horizontalDpi="4294967292" r:id="rId1"/>
  <headerFooter alignWithMargins="0">
    <oddHeader>&amp;CELECCIONES GENERALES DE 28 DE OCTUBRE DE 1982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sqref="A1:E1"/>
    </sheetView>
  </sheetViews>
  <sheetFormatPr baseColWidth="10" defaultRowHeight="18" customHeight="1" x14ac:dyDescent="0.2"/>
  <cols>
    <col min="1" max="1" width="72.7109375" customWidth="1"/>
    <col min="2" max="5" width="12.7109375" customWidth="1"/>
  </cols>
  <sheetData>
    <row r="1" spans="1:5" ht="60" customHeight="1" x14ac:dyDescent="0.2">
      <c r="A1" s="76"/>
      <c r="B1" s="76"/>
      <c r="C1" s="76"/>
      <c r="D1" s="76"/>
      <c r="E1" s="76"/>
    </row>
    <row r="2" spans="1:5" ht="18" customHeight="1" x14ac:dyDescent="0.2">
      <c r="A2" s="24" t="s">
        <v>72</v>
      </c>
      <c r="B2" s="24"/>
      <c r="C2" s="24"/>
      <c r="D2" s="24"/>
      <c r="E2" s="24"/>
    </row>
    <row r="3" spans="1:5" ht="18" customHeight="1" x14ac:dyDescent="0.2">
      <c r="A3" s="21"/>
      <c r="B3" s="21"/>
      <c r="C3" s="21"/>
      <c r="D3" s="21"/>
      <c r="E3" s="21"/>
    </row>
    <row r="4" spans="1:5" s="4" customFormat="1" ht="18" customHeight="1" x14ac:dyDescent="0.2">
      <c r="A4" s="37" t="s">
        <v>89</v>
      </c>
      <c r="B4" s="38" t="s">
        <v>104</v>
      </c>
      <c r="C4" s="38" t="s">
        <v>0</v>
      </c>
      <c r="D4" s="38" t="s">
        <v>105</v>
      </c>
      <c r="E4" s="38" t="s">
        <v>1</v>
      </c>
    </row>
    <row r="5" spans="1:5" ht="18" customHeight="1" x14ac:dyDescent="0.2">
      <c r="A5" s="54" t="s">
        <v>3</v>
      </c>
      <c r="B5" s="55">
        <v>7601985</v>
      </c>
      <c r="C5" s="56">
        <f>B5/B21*100</f>
        <v>37.855223949048622</v>
      </c>
      <c r="D5" s="54">
        <v>163</v>
      </c>
      <c r="E5" s="56">
        <f>D5/D19*100</f>
        <v>46.571428571428569</v>
      </c>
    </row>
    <row r="6" spans="1:5" ht="18" customHeight="1" x14ac:dyDescent="0.2">
      <c r="A6" s="42" t="s">
        <v>39</v>
      </c>
      <c r="B6" s="43">
        <v>5247677</v>
      </c>
      <c r="C6" s="44">
        <f>B6/B21*100</f>
        <v>26.131594320071876</v>
      </c>
      <c r="D6" s="42">
        <v>105</v>
      </c>
      <c r="E6" s="44">
        <f>D6/D19*100</f>
        <v>30</v>
      </c>
    </row>
    <row r="7" spans="1:5" ht="18" customHeight="1" x14ac:dyDescent="0.2">
      <c r="A7" s="42" t="s">
        <v>34</v>
      </c>
      <c r="B7" s="43">
        <v>1838799</v>
      </c>
      <c r="C7" s="44">
        <f>B7/B21*100</f>
        <v>9.1565752816253454</v>
      </c>
      <c r="D7" s="42">
        <v>19</v>
      </c>
      <c r="E7" s="44">
        <f>D7/D19*100</f>
        <v>5.4285714285714288</v>
      </c>
    </row>
    <row r="8" spans="1:5" ht="18" customHeight="1" x14ac:dyDescent="0.2">
      <c r="A8" s="42" t="s">
        <v>40</v>
      </c>
      <c r="B8" s="43">
        <v>1299733</v>
      </c>
      <c r="C8" s="44">
        <f>B8/B21*100</f>
        <v>6.4722153212573836</v>
      </c>
      <c r="D8" s="42">
        <v>21</v>
      </c>
      <c r="E8" s="44">
        <f>D8/D19*100</f>
        <v>6</v>
      </c>
    </row>
    <row r="9" spans="1:5" ht="18" customHeight="1" x14ac:dyDescent="0.2">
      <c r="A9" s="42" t="s">
        <v>33</v>
      </c>
      <c r="B9" s="43">
        <v>1014258</v>
      </c>
      <c r="C9" s="44">
        <f>B9/B21*100</f>
        <v>5.0506497621495114</v>
      </c>
      <c r="D9" s="42">
        <v>18</v>
      </c>
      <c r="E9" s="44">
        <f>D9/D19*100</f>
        <v>5.1428571428571423</v>
      </c>
    </row>
    <row r="10" spans="1:5" ht="18" customHeight="1" x14ac:dyDescent="0.2">
      <c r="A10" s="42" t="s">
        <v>41</v>
      </c>
      <c r="B10" s="43">
        <v>768158</v>
      </c>
      <c r="C10" s="44">
        <f>B10/B21*100</f>
        <v>3.8251579183927999</v>
      </c>
      <c r="D10" s="42">
        <v>6</v>
      </c>
      <c r="E10" s="44">
        <f>D10/D19*100</f>
        <v>1.7142857142857144</v>
      </c>
    </row>
    <row r="11" spans="1:5" ht="18" customHeight="1" x14ac:dyDescent="0.2">
      <c r="A11" s="42" t="s">
        <v>10</v>
      </c>
      <c r="B11" s="43">
        <v>309610</v>
      </c>
      <c r="C11" s="44">
        <f>B11/B21*100</f>
        <v>1.541749409774545</v>
      </c>
      <c r="D11" s="42">
        <v>6</v>
      </c>
      <c r="E11" s="44">
        <f>D11/D19*100</f>
        <v>1.7142857142857144</v>
      </c>
    </row>
    <row r="12" spans="1:5" ht="18" customHeight="1" x14ac:dyDescent="0.2">
      <c r="A12" s="42" t="s">
        <v>42</v>
      </c>
      <c r="B12" s="43">
        <v>215282</v>
      </c>
      <c r="C12" s="44">
        <f>B12/B21*100</f>
        <v>1.0720289927169133</v>
      </c>
      <c r="D12" s="42">
        <v>5</v>
      </c>
      <c r="E12" s="44">
        <f>D12/D19*100</f>
        <v>1.4285714285714286</v>
      </c>
    </row>
    <row r="13" spans="1:5" ht="18" customHeight="1" x14ac:dyDescent="0.2">
      <c r="A13" s="42" t="s">
        <v>43</v>
      </c>
      <c r="B13" s="43">
        <v>123912</v>
      </c>
      <c r="C13" s="44">
        <f>B13/B21*100</f>
        <v>0.61703838010394818</v>
      </c>
      <c r="D13" s="42">
        <v>1</v>
      </c>
      <c r="E13" s="44">
        <f>D13/D19*100</f>
        <v>0.2857142857142857</v>
      </c>
    </row>
    <row r="14" spans="1:5" ht="18" customHeight="1" x14ac:dyDescent="0.2">
      <c r="A14" s="42" t="s">
        <v>26</v>
      </c>
      <c r="B14" s="43">
        <v>107053</v>
      </c>
      <c r="C14" s="44">
        <f>B14/B21*100</f>
        <v>0.53308646220921274</v>
      </c>
      <c r="D14" s="42">
        <v>2</v>
      </c>
      <c r="E14" s="44">
        <f>D14/D19*100</f>
        <v>0.5714285714285714</v>
      </c>
    </row>
    <row r="15" spans="1:5" ht="18" customHeight="1" x14ac:dyDescent="0.2">
      <c r="A15" s="42" t="s">
        <v>44</v>
      </c>
      <c r="B15" s="43">
        <v>79972</v>
      </c>
      <c r="C15" s="44">
        <f>B15/B21*100</f>
        <v>0.39823256289683767</v>
      </c>
      <c r="D15" s="42">
        <v>1</v>
      </c>
      <c r="E15" s="44">
        <f>D15/D19*100</f>
        <v>0.2857142857142857</v>
      </c>
    </row>
    <row r="16" spans="1:5" ht="18" customHeight="1" x14ac:dyDescent="0.2">
      <c r="A16" s="42" t="s">
        <v>28</v>
      </c>
      <c r="B16" s="43">
        <v>73004</v>
      </c>
      <c r="C16" s="44">
        <f>B16/B21*100</f>
        <v>0.3635343622983136</v>
      </c>
      <c r="D16" s="42">
        <v>1</v>
      </c>
      <c r="E16" s="44">
        <f>D16/D19*100</f>
        <v>0.2857142857142857</v>
      </c>
    </row>
    <row r="17" spans="1:11" ht="18" customHeight="1" x14ac:dyDescent="0.2">
      <c r="A17" s="42" t="s">
        <v>45</v>
      </c>
      <c r="B17" s="43">
        <v>65664</v>
      </c>
      <c r="C17" s="44">
        <f>B17/B21*100</f>
        <v>0.3269837319319005</v>
      </c>
      <c r="D17" s="42">
        <v>1</v>
      </c>
      <c r="E17" s="44">
        <f>D17/D19*100</f>
        <v>0.2857142857142857</v>
      </c>
    </row>
    <row r="18" spans="1:11" ht="18" customHeight="1" x14ac:dyDescent="0.2">
      <c r="A18" s="42" t="s">
        <v>46</v>
      </c>
      <c r="B18" s="43">
        <v>64403</v>
      </c>
      <c r="C18" s="44">
        <f>B18/B21*100</f>
        <v>0.32070439339074969</v>
      </c>
      <c r="D18" s="42">
        <v>1</v>
      </c>
      <c r="E18" s="44">
        <f>D18/D19*100</f>
        <v>0.2857142857142857</v>
      </c>
    </row>
    <row r="19" spans="1:11" s="16" customFormat="1" ht="18" customHeight="1" x14ac:dyDescent="0.2">
      <c r="A19" s="46" t="s">
        <v>15</v>
      </c>
      <c r="B19" s="47">
        <f>SUM(B5:B18)</f>
        <v>18809510</v>
      </c>
      <c r="C19" s="48">
        <f>SUM(C5:C18)</f>
        <v>93.66477484786796</v>
      </c>
      <c r="D19" s="46">
        <f>SUM(D5:D18)</f>
        <v>350</v>
      </c>
      <c r="E19" s="48">
        <f>SUM(E5:E18)</f>
        <v>100.00000000000001</v>
      </c>
    </row>
    <row r="20" spans="1:11" ht="18" customHeight="1" x14ac:dyDescent="0.2">
      <c r="A20" s="49" t="s">
        <v>37</v>
      </c>
      <c r="B20" s="50">
        <f>B21-B19</f>
        <v>1272223</v>
      </c>
      <c r="C20" s="51">
        <f>B20/B21*100</f>
        <v>6.3352251521320397</v>
      </c>
      <c r="D20" s="49"/>
      <c r="E20" s="49"/>
    </row>
    <row r="21" spans="1:11" s="16" customFormat="1" ht="18" customHeight="1" x14ac:dyDescent="0.2">
      <c r="A21" s="46" t="s">
        <v>47</v>
      </c>
      <c r="B21" s="47">
        <v>20081733</v>
      </c>
      <c r="C21" s="48">
        <f>SUM(C19:C20)</f>
        <v>100</v>
      </c>
      <c r="D21" s="46"/>
      <c r="E21" s="46"/>
    </row>
    <row r="22" spans="1:11" ht="18" customHeight="1" x14ac:dyDescent="0.2">
      <c r="A22" s="59"/>
      <c r="B22" s="60"/>
      <c r="C22" s="59"/>
      <c r="D22" s="59"/>
      <c r="E22" s="59"/>
      <c r="G22" s="18"/>
      <c r="H22" s="17"/>
      <c r="I22" s="15"/>
      <c r="J22" s="22"/>
      <c r="K22" s="22"/>
    </row>
    <row r="23" spans="1:11" s="5" customFormat="1" ht="18" customHeight="1" x14ac:dyDescent="0.2">
      <c r="A23" s="20" t="s">
        <v>18</v>
      </c>
      <c r="B23" s="20"/>
      <c r="C23" s="20"/>
      <c r="D23" s="20"/>
      <c r="E23" s="20"/>
      <c r="G23" s="57"/>
      <c r="H23" s="57"/>
      <c r="I23" s="57"/>
      <c r="J23" s="57"/>
      <c r="K23" s="57"/>
    </row>
    <row r="24" spans="1:11" s="5" customFormat="1" ht="18" customHeight="1" x14ac:dyDescent="0.2">
      <c r="A24" s="20" t="s">
        <v>48</v>
      </c>
      <c r="B24" s="20"/>
      <c r="C24" s="20"/>
      <c r="D24" s="20"/>
      <c r="E24" s="20"/>
      <c r="G24" s="58"/>
      <c r="H24" s="58"/>
      <c r="I24" s="58"/>
      <c r="J24" s="58"/>
      <c r="K24" s="58"/>
    </row>
    <row r="25" spans="1:11" s="5" customFormat="1" ht="18" customHeight="1" x14ac:dyDescent="0.2">
      <c r="B25" s="61" t="s">
        <v>49</v>
      </c>
      <c r="C25" s="10">
        <v>97252</v>
      </c>
      <c r="D25" s="19"/>
      <c r="E25" s="19"/>
      <c r="G25" s="58"/>
      <c r="H25" s="58"/>
      <c r="I25" s="58"/>
      <c r="J25" s="58"/>
      <c r="K25" s="58"/>
    </row>
    <row r="26" spans="1:11" s="5" customFormat="1" ht="18" customHeight="1" x14ac:dyDescent="0.2">
      <c r="B26" s="61" t="s">
        <v>50</v>
      </c>
      <c r="C26" s="10">
        <v>80032</v>
      </c>
      <c r="D26" s="19"/>
      <c r="E26" s="19"/>
      <c r="G26" s="58"/>
      <c r="H26" s="58"/>
      <c r="I26" s="58"/>
      <c r="J26" s="58"/>
      <c r="K26" s="58"/>
    </row>
    <row r="27" spans="1:11" s="5" customFormat="1" ht="18" customHeight="1" x14ac:dyDescent="0.2">
      <c r="B27" s="61" t="s">
        <v>51</v>
      </c>
      <c r="C27" s="10">
        <v>37998</v>
      </c>
      <c r="D27" s="19"/>
      <c r="E27" s="19"/>
      <c r="G27" s="58"/>
      <c r="H27" s="58"/>
      <c r="I27" s="58"/>
      <c r="J27" s="58"/>
      <c r="K27" s="58"/>
    </row>
    <row r="28" spans="1:11" s="5" customFormat="1" ht="18" customHeight="1" x14ac:dyDescent="0.2">
      <c r="B28" s="62" t="s">
        <v>15</v>
      </c>
      <c r="C28" s="10">
        <f>SUM(C25:C27)</f>
        <v>215282</v>
      </c>
      <c r="D28" s="19"/>
      <c r="E28" s="19"/>
      <c r="G28" s="58"/>
      <c r="H28" s="58"/>
      <c r="I28" s="58"/>
      <c r="J28" s="58"/>
      <c r="K28" s="58"/>
    </row>
    <row r="29" spans="1:11" s="5" customFormat="1" ht="18" customHeight="1" x14ac:dyDescent="0.2">
      <c r="A29" s="20" t="s">
        <v>38</v>
      </c>
      <c r="B29" s="20"/>
      <c r="C29" s="20"/>
      <c r="D29" s="20"/>
      <c r="E29" s="20"/>
      <c r="G29" s="57"/>
      <c r="H29" s="57"/>
      <c r="I29" s="57"/>
      <c r="J29" s="57"/>
      <c r="K29" s="57"/>
    </row>
    <row r="30" spans="1:11" ht="18" customHeight="1" x14ac:dyDescent="0.2">
      <c r="A30" s="20" t="s">
        <v>79</v>
      </c>
      <c r="B30" s="20"/>
      <c r="C30" s="20"/>
      <c r="D30" s="20"/>
      <c r="E30" s="20"/>
      <c r="G30" s="57"/>
      <c r="H30" s="57"/>
      <c r="I30" s="57"/>
      <c r="J30" s="57"/>
      <c r="K30" s="57"/>
    </row>
    <row r="31" spans="1:11" s="5" customFormat="1" ht="18" customHeight="1" x14ac:dyDescent="0.2">
      <c r="A31" s="9"/>
      <c r="B31" s="9"/>
      <c r="C31" s="9"/>
      <c r="D31" s="9"/>
      <c r="E31" s="9"/>
    </row>
    <row r="32" spans="1:11" s="3" customFormat="1" ht="18" customHeight="1" x14ac:dyDescent="0.2">
      <c r="A32" s="61"/>
      <c r="B32" s="8"/>
      <c r="C32" s="8"/>
      <c r="D32" s="8"/>
      <c r="E32" s="8"/>
      <c r="G32"/>
      <c r="H32"/>
      <c r="I32"/>
      <c r="J32"/>
      <c r="K32"/>
    </row>
    <row r="33" spans="1:11" ht="18" customHeight="1" x14ac:dyDescent="0.2">
      <c r="G33" s="5"/>
      <c r="H33" s="5"/>
      <c r="I33" s="5"/>
      <c r="J33" s="5"/>
      <c r="K33" s="5"/>
    </row>
    <row r="34" spans="1:11" s="3" customFormat="1" ht="18" customHeight="1" x14ac:dyDescent="0.2">
      <c r="C34" s="8"/>
      <c r="D34" s="8"/>
      <c r="E34" s="8"/>
      <c r="G34"/>
      <c r="H34"/>
      <c r="I34"/>
      <c r="J34"/>
      <c r="K34"/>
    </row>
    <row r="35" spans="1:11" s="3" customFormat="1" ht="18" customHeight="1" x14ac:dyDescent="0.2">
      <c r="C35" s="8"/>
      <c r="D35" s="8"/>
      <c r="E35" s="8"/>
      <c r="G35"/>
      <c r="H35"/>
      <c r="I35"/>
      <c r="J35"/>
      <c r="K35"/>
    </row>
    <row r="36" spans="1:11" s="3" customFormat="1" ht="18" customHeight="1" x14ac:dyDescent="0.2">
      <c r="C36" s="8"/>
      <c r="D36" s="8"/>
      <c r="E36" s="8"/>
      <c r="G36"/>
      <c r="H36"/>
      <c r="I36"/>
      <c r="J36"/>
      <c r="K36"/>
    </row>
    <row r="37" spans="1:11" s="3" customFormat="1" ht="18" customHeight="1" x14ac:dyDescent="0.2">
      <c r="C37" s="8"/>
      <c r="D37" s="8"/>
      <c r="E37" s="8"/>
      <c r="G37"/>
      <c r="H37"/>
      <c r="I37"/>
      <c r="J37"/>
      <c r="K37"/>
    </row>
    <row r="38" spans="1:11" s="3" customFormat="1" ht="18" customHeight="1" x14ac:dyDescent="0.2">
      <c r="A38" s="61"/>
      <c r="B38" s="8"/>
      <c r="C38" s="8"/>
      <c r="D38" s="8"/>
      <c r="E38" s="8"/>
      <c r="G38"/>
      <c r="H38"/>
      <c r="I38"/>
      <c r="J38"/>
      <c r="K38"/>
    </row>
    <row r="39" spans="1:11" s="3" customFormat="1" ht="18" customHeight="1" x14ac:dyDescent="0.2">
      <c r="A39" s="61"/>
      <c r="B39" s="8"/>
      <c r="C39" s="8"/>
      <c r="D39" s="8"/>
      <c r="E39" s="8"/>
      <c r="G39"/>
      <c r="H39"/>
      <c r="I39"/>
      <c r="J39"/>
      <c r="K39"/>
    </row>
    <row r="40" spans="1:11" s="3" customFormat="1" ht="18" customHeight="1" x14ac:dyDescent="0.2">
      <c r="A40" s="61"/>
      <c r="B40" s="8"/>
      <c r="C40" s="8"/>
      <c r="D40" s="8"/>
      <c r="E40" s="8"/>
      <c r="G40"/>
      <c r="H40"/>
      <c r="I40"/>
      <c r="J40"/>
      <c r="K40"/>
    </row>
    <row r="41" spans="1:11" s="3" customFormat="1" ht="18" customHeight="1" x14ac:dyDescent="0.2">
      <c r="A41" s="61"/>
      <c r="B41" s="8"/>
      <c r="C41" s="8"/>
      <c r="D41" s="8"/>
      <c r="E41" s="8"/>
      <c r="G41"/>
      <c r="H41"/>
      <c r="I41"/>
      <c r="J41"/>
      <c r="K41"/>
    </row>
    <row r="42" spans="1:11" s="3" customFormat="1" ht="18" customHeight="1" x14ac:dyDescent="0.2">
      <c r="A42" s="61"/>
      <c r="B42" s="8"/>
      <c r="C42" s="8"/>
      <c r="D42" s="8"/>
      <c r="E42" s="8"/>
      <c r="G42"/>
      <c r="H42"/>
      <c r="I42"/>
      <c r="J42"/>
      <c r="K42"/>
    </row>
    <row r="43" spans="1:11" s="3" customFormat="1" ht="18" customHeight="1" x14ac:dyDescent="0.2">
      <c r="A43" s="61"/>
      <c r="B43" s="8"/>
      <c r="C43" s="8"/>
      <c r="D43" s="8"/>
      <c r="E43" s="8"/>
      <c r="G43"/>
      <c r="H43"/>
      <c r="I43"/>
      <c r="J43"/>
      <c r="K43"/>
    </row>
    <row r="44" spans="1:11" s="3" customFormat="1" ht="18" customHeight="1" x14ac:dyDescent="0.2">
      <c r="A44" s="61"/>
      <c r="B44" s="8"/>
      <c r="C44" s="8"/>
      <c r="D44" s="8"/>
      <c r="E44" s="8"/>
      <c r="G44"/>
      <c r="H44"/>
      <c r="I44"/>
      <c r="J44"/>
      <c r="K44"/>
    </row>
    <row r="45" spans="1:11" s="3" customFormat="1" ht="18" customHeight="1" x14ac:dyDescent="0.2">
      <c r="A45" s="61"/>
      <c r="B45" s="8"/>
      <c r="C45" s="8"/>
      <c r="D45" s="8"/>
      <c r="E45" s="8"/>
      <c r="G45"/>
      <c r="H45"/>
      <c r="I45"/>
      <c r="J45"/>
      <c r="K45"/>
    </row>
    <row r="46" spans="1:11" s="3" customFormat="1" ht="18" customHeight="1" x14ac:dyDescent="0.2">
      <c r="A46" s="61"/>
      <c r="B46" s="8"/>
      <c r="C46" s="8"/>
      <c r="D46" s="8"/>
      <c r="E46" s="8"/>
      <c r="G46"/>
      <c r="H46"/>
      <c r="I46"/>
      <c r="J46"/>
      <c r="K46"/>
    </row>
    <row r="47" spans="1:11" s="3" customFormat="1" ht="18" customHeight="1" x14ac:dyDescent="0.2">
      <c r="A47" s="61"/>
      <c r="B47" s="8"/>
      <c r="C47" s="8"/>
      <c r="D47" s="8"/>
      <c r="E47" s="8"/>
      <c r="G47"/>
      <c r="H47"/>
      <c r="I47"/>
      <c r="J47"/>
      <c r="K47"/>
    </row>
    <row r="48" spans="1:11" s="3" customFormat="1" ht="18" customHeight="1" x14ac:dyDescent="0.2">
      <c r="A48" s="61"/>
      <c r="B48" s="8"/>
      <c r="C48" s="8"/>
      <c r="D48" s="8"/>
      <c r="E48" s="8"/>
      <c r="G48"/>
      <c r="H48"/>
      <c r="I48"/>
      <c r="J48"/>
      <c r="K48"/>
    </row>
    <row r="49" spans="1:11" s="3" customFormat="1" ht="18" customHeight="1" x14ac:dyDescent="0.2">
      <c r="A49" s="61"/>
      <c r="B49" s="8"/>
      <c r="C49" s="8"/>
      <c r="D49" s="8"/>
      <c r="E49" s="8"/>
      <c r="G49"/>
      <c r="H49"/>
      <c r="I49"/>
      <c r="J49"/>
      <c r="K49"/>
    </row>
    <row r="50" spans="1:11" s="3" customFormat="1" ht="18" customHeight="1" x14ac:dyDescent="0.2">
      <c r="A50" s="61"/>
      <c r="B50" s="8"/>
      <c r="C50" s="8"/>
      <c r="D50" s="8"/>
      <c r="E50" s="8"/>
      <c r="G50"/>
      <c r="H50"/>
      <c r="I50"/>
      <c r="J50"/>
      <c r="K50"/>
    </row>
    <row r="51" spans="1:11" s="3" customFormat="1" ht="18" customHeight="1" x14ac:dyDescent="0.2">
      <c r="A51" s="61"/>
      <c r="B51" s="8"/>
      <c r="C51" s="8"/>
      <c r="D51" s="8"/>
      <c r="E51" s="8"/>
      <c r="G51"/>
      <c r="H51"/>
      <c r="I51"/>
      <c r="J51"/>
      <c r="K51"/>
    </row>
    <row r="52" spans="1:11" s="3" customFormat="1" ht="18" customHeight="1" x14ac:dyDescent="0.2">
      <c r="A52" s="61"/>
      <c r="B52" s="8"/>
      <c r="C52" s="8"/>
      <c r="D52" s="8"/>
      <c r="E52" s="8"/>
      <c r="G52"/>
      <c r="H52"/>
      <c r="I52"/>
      <c r="J52"/>
      <c r="K52"/>
    </row>
    <row r="53" spans="1:11" s="3" customFormat="1" ht="18" customHeight="1" x14ac:dyDescent="0.2">
      <c r="A53" s="61"/>
      <c r="B53" s="8"/>
      <c r="C53" s="8"/>
      <c r="D53" s="8"/>
      <c r="E53" s="8"/>
      <c r="G53"/>
      <c r="H53"/>
      <c r="I53"/>
      <c r="J53"/>
      <c r="K53"/>
    </row>
  </sheetData>
  <mergeCells count="7">
    <mergeCell ref="A23:E23"/>
    <mergeCell ref="A24:E24"/>
    <mergeCell ref="A29:E29"/>
    <mergeCell ref="A30:E30"/>
    <mergeCell ref="A1:E1"/>
    <mergeCell ref="A2:E2"/>
    <mergeCell ref="A3:E3"/>
  </mergeCells>
  <phoneticPr fontId="0" type="noConversion"/>
  <printOptions horizontalCentered="1" gridLines="1" gridLinesSet="0"/>
  <pageMargins left="0.98425196850393704" right="0.98425196850393704" top="1.5748031496062993" bottom="0.98425196850393704" header="0.51181102362204722" footer="0.51181102362204722"/>
  <pageSetup paperSize="9" orientation="portrait" horizontalDpi="4294967292" verticalDpi="0" r:id="rId1"/>
  <headerFooter alignWithMargins="0">
    <oddHeader>&amp;CELECCIONES GENERALES DE 22 DE JUNIO DE 1986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G1" sqref="G1"/>
    </sheetView>
  </sheetViews>
  <sheetFormatPr baseColWidth="10" defaultRowHeight="18" customHeight="1" x14ac:dyDescent="0.2"/>
  <cols>
    <col min="1" max="1" width="72.7109375" customWidth="1"/>
    <col min="2" max="5" width="12.7109375" customWidth="1"/>
    <col min="7" max="7" width="31.85546875" customWidth="1"/>
  </cols>
  <sheetData>
    <row r="1" spans="1:5" ht="60" customHeight="1" x14ac:dyDescent="0.2">
      <c r="A1" s="76"/>
      <c r="B1" s="76"/>
      <c r="C1" s="76"/>
      <c r="D1" s="76"/>
      <c r="E1" s="76"/>
    </row>
    <row r="2" spans="1:5" s="2" customFormat="1" ht="18" customHeight="1" x14ac:dyDescent="0.2">
      <c r="A2" s="24" t="s">
        <v>73</v>
      </c>
      <c r="B2" s="24"/>
      <c r="C2" s="24"/>
      <c r="D2" s="24"/>
      <c r="E2" s="24"/>
    </row>
    <row r="3" spans="1:5" s="2" customFormat="1" ht="18" customHeight="1" x14ac:dyDescent="0.2">
      <c r="A3" s="21"/>
      <c r="B3" s="21"/>
      <c r="C3" s="21"/>
      <c r="D3" s="21"/>
      <c r="E3" s="21"/>
    </row>
    <row r="4" spans="1:5" s="16" customFormat="1" ht="18" customHeight="1" x14ac:dyDescent="0.2">
      <c r="A4" s="37" t="s">
        <v>89</v>
      </c>
      <c r="B4" s="38" t="s">
        <v>104</v>
      </c>
      <c r="C4" s="38" t="s">
        <v>0</v>
      </c>
      <c r="D4" s="38" t="s">
        <v>105</v>
      </c>
      <c r="E4" s="38" t="s">
        <v>1</v>
      </c>
    </row>
    <row r="5" spans="1:5" ht="18" customHeight="1" x14ac:dyDescent="0.2">
      <c r="A5" s="54" t="s">
        <v>3</v>
      </c>
      <c r="B5" s="55">
        <v>6991593</v>
      </c>
      <c r="C5" s="56">
        <f>B5/B24*100</f>
        <v>34.353536848941815</v>
      </c>
      <c r="D5" s="54">
        <v>155</v>
      </c>
      <c r="E5" s="56">
        <f>D5/D22*100</f>
        <v>44.285714285714285</v>
      </c>
    </row>
    <row r="6" spans="1:5" ht="18" customHeight="1" x14ac:dyDescent="0.2">
      <c r="A6" s="42" t="s">
        <v>52</v>
      </c>
      <c r="B6" s="43">
        <v>5117049</v>
      </c>
      <c r="C6" s="44">
        <f>B6/B24*100</f>
        <v>25.142872501208362</v>
      </c>
      <c r="D6" s="42">
        <v>101</v>
      </c>
      <c r="E6" s="44">
        <f>D6/D22*100</f>
        <v>28.857142857142858</v>
      </c>
    </row>
    <row r="7" spans="1:5" ht="18" customHeight="1" x14ac:dyDescent="0.2">
      <c r="A7" s="42" t="s">
        <v>41</v>
      </c>
      <c r="B7" s="43">
        <v>1627136</v>
      </c>
      <c r="C7" s="44">
        <f>B7/B24*100</f>
        <v>7.9950129440085824</v>
      </c>
      <c r="D7" s="42">
        <v>14</v>
      </c>
      <c r="E7" s="44">
        <f>D7/D22*100</f>
        <v>4</v>
      </c>
    </row>
    <row r="8" spans="1:5" ht="18" customHeight="1" x14ac:dyDescent="0.2">
      <c r="A8" s="42" t="s">
        <v>34</v>
      </c>
      <c r="B8" s="43">
        <v>1617716</v>
      </c>
      <c r="C8" s="44">
        <f>B8/B24*100</f>
        <v>7.9487273096592954</v>
      </c>
      <c r="D8" s="42">
        <v>14</v>
      </c>
      <c r="E8" s="44">
        <f>D8/D22*100</f>
        <v>4</v>
      </c>
    </row>
    <row r="9" spans="1:5" ht="18" customHeight="1" x14ac:dyDescent="0.2">
      <c r="A9" s="42" t="s">
        <v>40</v>
      </c>
      <c r="B9" s="43">
        <v>1123975</v>
      </c>
      <c r="C9" s="44">
        <f>B9/B24*100</f>
        <v>5.5227065677005776</v>
      </c>
      <c r="D9" s="42">
        <v>20</v>
      </c>
      <c r="E9" s="44">
        <f>D9/D22*100</f>
        <v>5.7142857142857144</v>
      </c>
    </row>
    <row r="10" spans="1:5" ht="18" customHeight="1" x14ac:dyDescent="0.2">
      <c r="A10" s="42" t="s">
        <v>53</v>
      </c>
      <c r="B10" s="43">
        <v>1032243</v>
      </c>
      <c r="C10" s="44">
        <f>B10/B24*100</f>
        <v>5.0719768638652525</v>
      </c>
      <c r="D10" s="42">
        <v>18</v>
      </c>
      <c r="E10" s="44">
        <f>D10/D22*100</f>
        <v>5.1428571428571423</v>
      </c>
    </row>
    <row r="11" spans="1:5" ht="18" customHeight="1" x14ac:dyDescent="0.2">
      <c r="A11" s="42" t="s">
        <v>54</v>
      </c>
      <c r="B11" s="43">
        <v>252119</v>
      </c>
      <c r="C11" s="44">
        <f>B11/B24*100</f>
        <v>1.2387991344488105</v>
      </c>
      <c r="D11" s="42">
        <v>5</v>
      </c>
      <c r="E11" s="44">
        <f>D11/D22*100</f>
        <v>1.4285714285714286</v>
      </c>
    </row>
    <row r="12" spans="1:5" ht="18" customHeight="1" x14ac:dyDescent="0.2">
      <c r="A12" s="42" t="s">
        <v>55</v>
      </c>
      <c r="B12" s="43">
        <v>231452</v>
      </c>
      <c r="C12" s="44">
        <f>B12/B24*100</f>
        <v>1.1372508111901369</v>
      </c>
      <c r="D12" s="42">
        <v>3</v>
      </c>
      <c r="E12" s="44">
        <f>D12/D22*100</f>
        <v>0.85714285714285721</v>
      </c>
    </row>
    <row r="13" spans="1:5" ht="18" customHeight="1" x14ac:dyDescent="0.2">
      <c r="A13" s="42" t="s">
        <v>25</v>
      </c>
      <c r="B13" s="43">
        <v>217278</v>
      </c>
      <c r="C13" s="44">
        <f>B13/B24*100</f>
        <v>1.0676061634972718</v>
      </c>
      <c r="D13" s="42">
        <v>4</v>
      </c>
      <c r="E13" s="44">
        <f>D13/D22*100</f>
        <v>1.1428571428571428</v>
      </c>
    </row>
    <row r="14" spans="1:5" ht="18" customHeight="1" x14ac:dyDescent="0.2">
      <c r="A14" s="42" t="s">
        <v>56</v>
      </c>
      <c r="B14" s="43">
        <v>212687</v>
      </c>
      <c r="C14" s="44">
        <f>B14/B24*100</f>
        <v>1.0450480586886119</v>
      </c>
      <c r="D14" s="42">
        <v>2</v>
      </c>
      <c r="E14" s="44">
        <f>D14/D22*100</f>
        <v>0.5714285714285714</v>
      </c>
    </row>
    <row r="15" spans="1:5" ht="18" customHeight="1" x14ac:dyDescent="0.2">
      <c r="A15" s="42" t="s">
        <v>57</v>
      </c>
      <c r="B15" s="43">
        <v>144924</v>
      </c>
      <c r="C15" s="44">
        <f>B15/B24*100</f>
        <v>0.71209121788068108</v>
      </c>
      <c r="D15" s="42">
        <v>2</v>
      </c>
      <c r="E15" s="44">
        <f>D15/D22*100</f>
        <v>0.5714285714285714</v>
      </c>
    </row>
    <row r="16" spans="1:5" ht="18" customHeight="1" x14ac:dyDescent="0.2">
      <c r="A16" s="42" t="s">
        <v>58</v>
      </c>
      <c r="B16" s="43">
        <v>136955</v>
      </c>
      <c r="C16" s="44">
        <f>B16/B24*100</f>
        <v>0.6729351435569586</v>
      </c>
      <c r="D16" s="42">
        <v>2</v>
      </c>
      <c r="E16" s="44">
        <f>D16/D22*100</f>
        <v>0.5714285714285714</v>
      </c>
    </row>
    <row r="17" spans="1:11" ht="18" customHeight="1" x14ac:dyDescent="0.2">
      <c r="A17" s="42" t="s">
        <v>36</v>
      </c>
      <c r="B17" s="43">
        <v>105238</v>
      </c>
      <c r="C17" s="44">
        <f>B17/B24*100</f>
        <v>0.5170921005998117</v>
      </c>
      <c r="D17" s="42">
        <v>2</v>
      </c>
      <c r="E17" s="44">
        <f>D17/D22*100</f>
        <v>0.5714285714285714</v>
      </c>
    </row>
    <row r="18" spans="1:11" ht="18" customHeight="1" x14ac:dyDescent="0.2">
      <c r="A18" s="42" t="s">
        <v>59</v>
      </c>
      <c r="B18" s="43">
        <v>92216</v>
      </c>
      <c r="C18" s="44">
        <f>B18/B24*100</f>
        <v>0.453107861693611</v>
      </c>
      <c r="D18" s="42">
        <v>3</v>
      </c>
      <c r="E18" s="44">
        <f>D18/D22*100</f>
        <v>0.85714285714285721</v>
      </c>
    </row>
    <row r="19" spans="1:11" ht="18" customHeight="1" x14ac:dyDescent="0.2">
      <c r="A19" s="42" t="s">
        <v>60</v>
      </c>
      <c r="B19" s="43">
        <v>76707</v>
      </c>
      <c r="C19" s="44">
        <f>B19/B24*100</f>
        <v>0.3769036256932834</v>
      </c>
      <c r="D19" s="42">
        <v>3</v>
      </c>
      <c r="E19" s="44">
        <f>D19/D22*100</f>
        <v>0.85714285714285721</v>
      </c>
    </row>
    <row r="20" spans="1:11" ht="18" customHeight="1" x14ac:dyDescent="0.2">
      <c r="A20" s="42" t="s">
        <v>28</v>
      </c>
      <c r="B20" s="43">
        <v>71733</v>
      </c>
      <c r="C20" s="44">
        <f>B20/B24*100</f>
        <v>0.35246363150502946</v>
      </c>
      <c r="D20" s="42">
        <v>1</v>
      </c>
      <c r="E20" s="44">
        <f>D20/D22*100</f>
        <v>0.2857142857142857</v>
      </c>
    </row>
    <row r="21" spans="1:11" ht="18" customHeight="1" x14ac:dyDescent="0.2">
      <c r="A21" s="42" t="s">
        <v>45</v>
      </c>
      <c r="B21" s="43">
        <v>64767</v>
      </c>
      <c r="C21" s="44">
        <f>B21/B24*100</f>
        <v>0.31823584712316849</v>
      </c>
      <c r="D21" s="42">
        <v>1</v>
      </c>
      <c r="E21" s="44">
        <f>D21/D22*100</f>
        <v>0.2857142857142857</v>
      </c>
    </row>
    <row r="22" spans="1:11" s="16" customFormat="1" ht="18" customHeight="1" x14ac:dyDescent="0.2">
      <c r="A22" s="46" t="s">
        <v>15</v>
      </c>
      <c r="B22" s="47">
        <f>SUM(B5:B21)</f>
        <v>19115788</v>
      </c>
      <c r="C22" s="48">
        <f>SUM(C5:C21)</f>
        <v>93.92636663126126</v>
      </c>
      <c r="D22" s="46">
        <f>SUM(D5:D21)</f>
        <v>350</v>
      </c>
      <c r="E22" s="48">
        <f>SUM(E5:E21)</f>
        <v>100</v>
      </c>
    </row>
    <row r="23" spans="1:11" ht="18" customHeight="1" x14ac:dyDescent="0.2">
      <c r="A23" s="49" t="s">
        <v>16</v>
      </c>
      <c r="B23" s="50">
        <f>B24-B22</f>
        <v>1236099</v>
      </c>
      <c r="C23" s="51">
        <f>B23/B24*100</f>
        <v>6.0736333687387321</v>
      </c>
      <c r="D23" s="49"/>
      <c r="E23" s="49"/>
    </row>
    <row r="24" spans="1:11" s="16" customFormat="1" ht="18" customHeight="1" x14ac:dyDescent="0.2">
      <c r="A24" s="46" t="s">
        <v>30</v>
      </c>
      <c r="B24" s="47">
        <v>20351887</v>
      </c>
      <c r="C24" s="48">
        <f>SUM(C22:C23)</f>
        <v>99.999999999999986</v>
      </c>
      <c r="D24" s="46"/>
      <c r="E24" s="46"/>
    </row>
    <row r="25" spans="1:11" ht="18" customHeight="1" x14ac:dyDescent="0.2">
      <c r="A25" s="18"/>
      <c r="B25" s="17"/>
      <c r="C25" s="15"/>
      <c r="D25" s="22"/>
      <c r="E25" s="22"/>
    </row>
    <row r="26" spans="1:11" s="5" customFormat="1" ht="18" customHeight="1" x14ac:dyDescent="0.2">
      <c r="A26" s="20" t="s">
        <v>18</v>
      </c>
      <c r="B26" s="20"/>
      <c r="C26" s="20"/>
      <c r="D26" s="20"/>
      <c r="E26" s="20"/>
    </row>
    <row r="27" spans="1:11" s="5" customFormat="1" ht="18" customHeight="1" x14ac:dyDescent="0.2">
      <c r="A27" s="20" t="s">
        <v>19</v>
      </c>
      <c r="B27" s="20"/>
      <c r="C27" s="20"/>
      <c r="D27" s="20"/>
      <c r="E27" s="20"/>
    </row>
    <row r="28" spans="1:11" ht="18" customHeight="1" x14ac:dyDescent="0.2">
      <c r="A28" s="20" t="s">
        <v>107</v>
      </c>
      <c r="B28" s="20"/>
      <c r="C28" s="20"/>
      <c r="D28" s="20"/>
      <c r="E28" s="20"/>
    </row>
    <row r="29" spans="1:11" s="5" customFormat="1" ht="18" customHeight="1" x14ac:dyDescent="0.2">
      <c r="A29"/>
      <c r="B29"/>
      <c r="C29"/>
      <c r="D29"/>
      <c r="E29"/>
    </row>
    <row r="30" spans="1:11" s="3" customFormat="1" ht="18" customHeight="1" x14ac:dyDescent="0.2">
      <c r="A30"/>
      <c r="B30"/>
      <c r="C30"/>
      <c r="D30"/>
      <c r="E30"/>
      <c r="G30" s="5"/>
      <c r="H30" s="5"/>
      <c r="I30" s="5"/>
      <c r="J30" s="5"/>
      <c r="K30" s="5"/>
    </row>
    <row r="32" spans="1:11" ht="18" customHeight="1" x14ac:dyDescent="0.2">
      <c r="G32" s="5"/>
      <c r="H32" s="5"/>
      <c r="I32" s="5"/>
      <c r="J32" s="5"/>
      <c r="K32" s="5"/>
    </row>
    <row r="33" spans="7:11" ht="18" customHeight="1" x14ac:dyDescent="0.2">
      <c r="G33" s="3"/>
      <c r="H33" s="3"/>
      <c r="I33" s="3"/>
      <c r="J33" s="3"/>
      <c r="K33" s="3"/>
    </row>
  </sheetData>
  <mergeCells count="6">
    <mergeCell ref="A2:E2"/>
    <mergeCell ref="A3:E3"/>
    <mergeCell ref="A26:E26"/>
    <mergeCell ref="A27:E27"/>
    <mergeCell ref="A28:E28"/>
    <mergeCell ref="A1:E1"/>
  </mergeCells>
  <phoneticPr fontId="0" type="noConversion"/>
  <printOptions horizontalCentered="1" gridLines="1" gridLinesSet="0"/>
  <pageMargins left="0.78740157480314965" right="0.78740157480314965" top="1.5748031496062993" bottom="0.98425196850393704" header="0.51181102362204722" footer="0.51181102362204722"/>
  <pageSetup paperSize="9" orientation="portrait" horizontalDpi="4294967292" verticalDpi="0" r:id="rId1"/>
  <headerFooter alignWithMargins="0">
    <oddHeader>&amp;CELECCIONES GENERALES DE 29 DE OCTUBRE DE 1989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F1" sqref="F1"/>
    </sheetView>
  </sheetViews>
  <sheetFormatPr baseColWidth="10" defaultRowHeight="18" customHeight="1" x14ac:dyDescent="0.2"/>
  <cols>
    <col min="1" max="1" width="72.7109375" customWidth="1"/>
    <col min="2" max="5" width="12.7109375" customWidth="1"/>
  </cols>
  <sheetData>
    <row r="1" spans="1:5" ht="60.75" customHeight="1" x14ac:dyDescent="0.2">
      <c r="A1" s="76"/>
      <c r="B1" s="76"/>
      <c r="C1" s="76"/>
      <c r="D1" s="76"/>
      <c r="E1" s="76"/>
    </row>
    <row r="2" spans="1:5" s="12" customFormat="1" ht="18" customHeight="1" x14ac:dyDescent="0.2">
      <c r="A2" s="24" t="s">
        <v>74</v>
      </c>
      <c r="B2" s="24"/>
      <c r="C2" s="24"/>
      <c r="D2" s="24"/>
      <c r="E2" s="24"/>
    </row>
    <row r="3" spans="1:5" s="2" customFormat="1" ht="18" customHeight="1" x14ac:dyDescent="0.2">
      <c r="A3" s="21"/>
      <c r="B3" s="21"/>
      <c r="C3" s="21"/>
      <c r="D3" s="21"/>
      <c r="E3" s="21"/>
    </row>
    <row r="4" spans="1:5" ht="18" customHeight="1" x14ac:dyDescent="0.2">
      <c r="A4" s="37" t="s">
        <v>89</v>
      </c>
      <c r="B4" s="38" t="s">
        <v>104</v>
      </c>
      <c r="C4" s="38" t="s">
        <v>0</v>
      </c>
      <c r="D4" s="38" t="s">
        <v>105</v>
      </c>
      <c r="E4" s="38" t="s">
        <v>1</v>
      </c>
    </row>
    <row r="5" spans="1:5" ht="18" customHeight="1" x14ac:dyDescent="0.2">
      <c r="A5" s="54" t="s">
        <v>52</v>
      </c>
      <c r="B5" s="55">
        <v>8089235</v>
      </c>
      <c r="C5" s="56">
        <f>B5/B21*100</f>
        <v>34.564675705464879</v>
      </c>
      <c r="D5" s="54">
        <v>138</v>
      </c>
      <c r="E5" s="56">
        <f>D5/D19*100</f>
        <v>39.428571428571431</v>
      </c>
    </row>
    <row r="6" spans="1:5" ht="18" customHeight="1" x14ac:dyDescent="0.2">
      <c r="A6" s="42" t="s">
        <v>3</v>
      </c>
      <c r="B6" s="43">
        <v>7872245</v>
      </c>
      <c r="C6" s="44">
        <f>B6/B21*100</f>
        <v>33.637494212860339</v>
      </c>
      <c r="D6" s="42">
        <v>141</v>
      </c>
      <c r="E6" s="44">
        <f>D6/D19*100</f>
        <v>40.285714285714285</v>
      </c>
    </row>
    <row r="7" spans="1:5" ht="18" customHeight="1" x14ac:dyDescent="0.2">
      <c r="A7" s="42" t="s">
        <v>41</v>
      </c>
      <c r="B7" s="43">
        <v>1905673</v>
      </c>
      <c r="C7" s="44">
        <f>B7/B21*100</f>
        <v>8.1427933847465628</v>
      </c>
      <c r="D7" s="42">
        <v>15</v>
      </c>
      <c r="E7" s="44">
        <f>D7/D19*100</f>
        <v>4.2857142857142856</v>
      </c>
    </row>
    <row r="8" spans="1:5" ht="18" customHeight="1" x14ac:dyDescent="0.2">
      <c r="A8" s="42" t="s">
        <v>40</v>
      </c>
      <c r="B8" s="43">
        <v>1277838</v>
      </c>
      <c r="C8" s="44">
        <f>B8/B21*100</f>
        <v>5.4601029731636954</v>
      </c>
      <c r="D8" s="42">
        <v>18</v>
      </c>
      <c r="E8" s="44">
        <f>D8/D19*100</f>
        <v>5.1428571428571423</v>
      </c>
    </row>
    <row r="9" spans="1:5" ht="18" customHeight="1" x14ac:dyDescent="0.2">
      <c r="A9" s="42" t="s">
        <v>53</v>
      </c>
      <c r="B9" s="43">
        <v>1165783</v>
      </c>
      <c r="C9" s="44">
        <f>B9/B21*100</f>
        <v>4.9813006221161773</v>
      </c>
      <c r="D9" s="42">
        <v>17</v>
      </c>
      <c r="E9" s="44">
        <f>D9/D19*100</f>
        <v>4.8571428571428568</v>
      </c>
    </row>
    <row r="10" spans="1:5" ht="18" customHeight="1" x14ac:dyDescent="0.2">
      <c r="A10" s="42" t="s">
        <v>54</v>
      </c>
      <c r="B10" s="43">
        <v>291448</v>
      </c>
      <c r="C10" s="44">
        <f>B10/B21*100</f>
        <v>1.2453347696050772</v>
      </c>
      <c r="D10" s="42">
        <v>5</v>
      </c>
      <c r="E10" s="44">
        <f>D10/D19*100</f>
        <v>1.4285714285714286</v>
      </c>
    </row>
    <row r="11" spans="1:5" ht="18" customHeight="1" x14ac:dyDescent="0.2">
      <c r="A11" s="42" t="s">
        <v>55</v>
      </c>
      <c r="B11" s="43">
        <v>273444</v>
      </c>
      <c r="C11" s="44">
        <f>B11/B21*100</f>
        <v>1.1684050696518444</v>
      </c>
      <c r="D11" s="42">
        <v>3</v>
      </c>
      <c r="E11" s="44">
        <f>D11/D19*100</f>
        <v>0.85714285714285721</v>
      </c>
    </row>
    <row r="12" spans="1:5" ht="18" customHeight="1" x14ac:dyDescent="0.2">
      <c r="A12" s="42" t="s">
        <v>61</v>
      </c>
      <c r="B12" s="43">
        <v>207077</v>
      </c>
      <c r="C12" s="44">
        <f>B12/B21*100</f>
        <v>0.88482401006529676</v>
      </c>
      <c r="D12" s="42">
        <v>4</v>
      </c>
      <c r="E12" s="44">
        <f>D12/D19*100</f>
        <v>1.1428571428571428</v>
      </c>
    </row>
    <row r="13" spans="1:5" ht="18" customHeight="1" x14ac:dyDescent="0.2">
      <c r="A13" s="42" t="s">
        <v>25</v>
      </c>
      <c r="B13" s="43">
        <v>206876</v>
      </c>
      <c r="C13" s="44">
        <f>B13/B21*100</f>
        <v>0.88396515260636532</v>
      </c>
      <c r="D13" s="42">
        <v>2</v>
      </c>
      <c r="E13" s="44">
        <f>D13/D19*100</f>
        <v>0.5714285714285714</v>
      </c>
    </row>
    <row r="14" spans="1:5" ht="18" customHeight="1" x14ac:dyDescent="0.2">
      <c r="A14" s="42" t="s">
        <v>35</v>
      </c>
      <c r="B14" s="43">
        <v>189632</v>
      </c>
      <c r="C14" s="44">
        <f>B14/B21*100</f>
        <v>0.81028287389088272</v>
      </c>
      <c r="D14" s="42">
        <v>1</v>
      </c>
      <c r="E14" s="44">
        <f>D14/D19*100</f>
        <v>0.2857142857142857</v>
      </c>
    </row>
    <row r="15" spans="1:5" ht="18" customHeight="1" x14ac:dyDescent="0.2">
      <c r="A15" s="42" t="s">
        <v>28</v>
      </c>
      <c r="B15" s="43">
        <v>144544</v>
      </c>
      <c r="C15" s="44">
        <f>B15/B21*100</f>
        <v>0.6176253360386631</v>
      </c>
      <c r="D15" s="42">
        <v>1</v>
      </c>
      <c r="E15" s="44">
        <f>D15/D19*100</f>
        <v>0.2857142857142857</v>
      </c>
    </row>
    <row r="16" spans="1:5" ht="18" customHeight="1" x14ac:dyDescent="0.2">
      <c r="A16" s="42" t="s">
        <v>62</v>
      </c>
      <c r="B16" s="43">
        <v>129293</v>
      </c>
      <c r="C16" s="44">
        <f>B16/B21*100</f>
        <v>0.55245899222691275</v>
      </c>
      <c r="D16" s="42">
        <v>1</v>
      </c>
      <c r="E16" s="44">
        <f>D16/D19*100</f>
        <v>0.2857142857142857</v>
      </c>
    </row>
    <row r="17" spans="1:11" ht="18" customHeight="1" x14ac:dyDescent="0.2">
      <c r="A17" s="42" t="s">
        <v>46</v>
      </c>
      <c r="B17" s="43">
        <v>112341</v>
      </c>
      <c r="C17" s="44">
        <f>B17/B21*100</f>
        <v>0.48002440693435527</v>
      </c>
      <c r="D17" s="42">
        <v>1</v>
      </c>
      <c r="E17" s="44">
        <f>D17/D19*100</f>
        <v>0.2857142857142857</v>
      </c>
    </row>
    <row r="18" spans="1:11" ht="18" customHeight="1" x14ac:dyDescent="0.2">
      <c r="A18" s="42" t="s">
        <v>63</v>
      </c>
      <c r="B18" s="43">
        <v>112228</v>
      </c>
      <c r="C18" s="44">
        <f>B18/B21*100</f>
        <v>0.47954156667137399</v>
      </c>
      <c r="D18" s="42">
        <v>3</v>
      </c>
      <c r="E18" s="44">
        <f>D18/D19*100</f>
        <v>0.85714285714285721</v>
      </c>
    </row>
    <row r="19" spans="1:11" s="16" customFormat="1" ht="18" customHeight="1" x14ac:dyDescent="0.2">
      <c r="A19" s="46" t="s">
        <v>15</v>
      </c>
      <c r="B19" s="47">
        <f>SUM(B5:B18)</f>
        <v>21977657</v>
      </c>
      <c r="C19" s="48">
        <f>SUM(C5:C18)</f>
        <v>93.908829076042437</v>
      </c>
      <c r="D19" s="46">
        <f>SUM(D5:D18)</f>
        <v>350</v>
      </c>
      <c r="E19" s="48">
        <f>SUM(E5:E18)</f>
        <v>100.00000000000004</v>
      </c>
    </row>
    <row r="20" spans="1:11" ht="18" customHeight="1" x14ac:dyDescent="0.2">
      <c r="A20" s="49" t="s">
        <v>16</v>
      </c>
      <c r="B20" s="50">
        <f>B21-B19</f>
        <v>1425528</v>
      </c>
      <c r="C20" s="51">
        <f>B20/B21*100</f>
        <v>6.0911709239575718</v>
      </c>
      <c r="D20" s="49"/>
      <c r="E20" s="49"/>
    </row>
    <row r="21" spans="1:11" s="16" customFormat="1" ht="18" customHeight="1" x14ac:dyDescent="0.2">
      <c r="A21" s="46" t="s">
        <v>30</v>
      </c>
      <c r="B21" s="47">
        <v>23403185</v>
      </c>
      <c r="C21" s="48">
        <f>SUM(C19:C20)</f>
        <v>100.00000000000001</v>
      </c>
      <c r="D21" s="46"/>
      <c r="E21" s="46"/>
    </row>
    <row r="22" spans="1:11" ht="18" customHeight="1" x14ac:dyDescent="0.2">
      <c r="A22" s="18"/>
      <c r="B22" s="17"/>
      <c r="C22" s="15"/>
      <c r="D22" s="22"/>
      <c r="E22" s="22"/>
    </row>
    <row r="23" spans="1:11" s="5" customFormat="1" ht="18" customHeight="1" x14ac:dyDescent="0.2">
      <c r="A23" s="20" t="s">
        <v>18</v>
      </c>
      <c r="B23" s="20"/>
      <c r="C23" s="20"/>
      <c r="D23" s="20"/>
      <c r="E23" s="20"/>
    </row>
    <row r="24" spans="1:11" s="5" customFormat="1" ht="18" customHeight="1" x14ac:dyDescent="0.2">
      <c r="A24" s="20" t="s">
        <v>19</v>
      </c>
      <c r="B24" s="20"/>
      <c r="C24" s="20"/>
      <c r="D24" s="20"/>
      <c r="E24" s="20"/>
    </row>
    <row r="25" spans="1:11" ht="18" customHeight="1" x14ac:dyDescent="0.2">
      <c r="A25" s="20" t="s">
        <v>107</v>
      </c>
      <c r="B25" s="20"/>
      <c r="C25" s="20"/>
      <c r="D25" s="20"/>
      <c r="E25" s="20"/>
    </row>
    <row r="26" spans="1:11" s="5" customFormat="1" ht="18" customHeight="1" x14ac:dyDescent="0.2">
      <c r="A26"/>
      <c r="B26"/>
      <c r="C26"/>
      <c r="D26"/>
      <c r="E26"/>
      <c r="G26"/>
      <c r="H26"/>
      <c r="I26"/>
      <c r="J26"/>
      <c r="K26"/>
    </row>
  </sheetData>
  <mergeCells count="6">
    <mergeCell ref="A2:E2"/>
    <mergeCell ref="A3:E3"/>
    <mergeCell ref="A23:E23"/>
    <mergeCell ref="A24:E24"/>
    <mergeCell ref="A25:E25"/>
    <mergeCell ref="A1:E1"/>
  </mergeCells>
  <phoneticPr fontId="0" type="noConversion"/>
  <printOptions horizontalCentered="1" gridLines="1" gridLinesSet="0"/>
  <pageMargins left="0.78740157480314965" right="0.59055118110236227" top="1.5748031496062993" bottom="0.98425196850393704" header="0.51181102362204722" footer="0.51181102362204722"/>
  <pageSetup paperSize="9" orientation="portrait" horizontalDpi="4294967292" r:id="rId1"/>
  <headerFooter alignWithMargins="0">
    <oddHeader>&amp;CELECCIONES GENERALES DE 6 DE JUNIO DE 1993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G1" sqref="G1"/>
    </sheetView>
  </sheetViews>
  <sheetFormatPr baseColWidth="10" defaultRowHeight="18" customHeight="1" x14ac:dyDescent="0.2"/>
  <cols>
    <col min="1" max="1" width="72.7109375" customWidth="1"/>
    <col min="2" max="5" width="12.7109375" customWidth="1"/>
  </cols>
  <sheetData>
    <row r="1" spans="1:5" ht="60" customHeight="1" x14ac:dyDescent="0.2">
      <c r="A1" s="76"/>
      <c r="B1" s="76"/>
      <c r="C1" s="76"/>
      <c r="D1" s="76"/>
      <c r="E1" s="76"/>
    </row>
    <row r="2" spans="1:5" s="2" customFormat="1" ht="18" customHeight="1" x14ac:dyDescent="0.2">
      <c r="A2" s="24" t="s">
        <v>108</v>
      </c>
      <c r="B2" s="24"/>
      <c r="C2" s="24"/>
      <c r="D2" s="24"/>
      <c r="E2" s="24"/>
    </row>
    <row r="3" spans="1:5" s="2" customFormat="1" ht="18" customHeight="1" x14ac:dyDescent="0.2">
      <c r="A3" s="21"/>
      <c r="B3" s="21"/>
      <c r="C3" s="21"/>
      <c r="D3" s="21"/>
      <c r="E3" s="21"/>
    </row>
    <row r="4" spans="1:5" s="16" customFormat="1" ht="18" customHeight="1" x14ac:dyDescent="0.2">
      <c r="A4" s="37" t="s">
        <v>89</v>
      </c>
      <c r="B4" s="38" t="s">
        <v>104</v>
      </c>
      <c r="C4" s="38" t="s">
        <v>0</v>
      </c>
      <c r="D4" s="38" t="s">
        <v>105</v>
      </c>
      <c r="E4" s="38" t="s">
        <v>1</v>
      </c>
    </row>
    <row r="5" spans="1:5" ht="18" customHeight="1" x14ac:dyDescent="0.2">
      <c r="A5" s="54" t="s">
        <v>52</v>
      </c>
      <c r="B5" s="55">
        <v>9224696</v>
      </c>
      <c r="C5" s="56">
        <f>B5/B22*100</f>
        <v>37.191959289004991</v>
      </c>
      <c r="D5" s="54">
        <v>146</v>
      </c>
      <c r="E5" s="56">
        <f>D5/D20*100</f>
        <v>41.714285714285715</v>
      </c>
    </row>
    <row r="6" spans="1:5" ht="18" customHeight="1" x14ac:dyDescent="0.2">
      <c r="A6" s="42" t="s">
        <v>3</v>
      </c>
      <c r="B6" s="43">
        <v>7894535</v>
      </c>
      <c r="C6" s="44">
        <f>B6/B22*100</f>
        <v>31.829040688779887</v>
      </c>
      <c r="D6" s="42">
        <v>122</v>
      </c>
      <c r="E6" s="44">
        <f>D6/D20*100</f>
        <v>34.857142857142861</v>
      </c>
    </row>
    <row r="7" spans="1:5" ht="18" customHeight="1" x14ac:dyDescent="0.2">
      <c r="A7" s="42" t="s">
        <v>41</v>
      </c>
      <c r="B7" s="43">
        <v>2342789</v>
      </c>
      <c r="C7" s="44">
        <f>B7/B22*100</f>
        <v>9.4456135043072127</v>
      </c>
      <c r="D7" s="42">
        <v>19</v>
      </c>
      <c r="E7" s="44">
        <f>D7/D20*100</f>
        <v>5.4285714285714288</v>
      </c>
    </row>
    <row r="8" spans="1:5" ht="18" customHeight="1" x14ac:dyDescent="0.2">
      <c r="A8" s="42" t="s">
        <v>40</v>
      </c>
      <c r="B8" s="43">
        <v>1531143</v>
      </c>
      <c r="C8" s="44">
        <f>B8/B22*100</f>
        <v>6.1732341230155416</v>
      </c>
      <c r="D8" s="42">
        <v>19</v>
      </c>
      <c r="E8" s="44">
        <f>D8/D20*100</f>
        <v>5.4285714285714288</v>
      </c>
    </row>
    <row r="9" spans="1:5" ht="18" customHeight="1" x14ac:dyDescent="0.2">
      <c r="A9" s="42" t="s">
        <v>53</v>
      </c>
      <c r="B9" s="43">
        <v>1151633</v>
      </c>
      <c r="C9" s="44">
        <f>B9/B22*100</f>
        <v>4.6431327007279908</v>
      </c>
      <c r="D9" s="42">
        <v>16</v>
      </c>
      <c r="E9" s="44">
        <f>D9/D20*100</f>
        <v>4.5714285714285712</v>
      </c>
    </row>
    <row r="10" spans="1:5" ht="18" customHeight="1" x14ac:dyDescent="0.2">
      <c r="A10" s="42" t="s">
        <v>64</v>
      </c>
      <c r="B10" s="43">
        <v>370975</v>
      </c>
      <c r="C10" s="44">
        <f>B10/B22*100</f>
        <v>1.4956901666178082</v>
      </c>
      <c r="D10" s="42">
        <v>8</v>
      </c>
      <c r="E10" s="44">
        <f>D10/D20*100</f>
        <v>2.2857142857142856</v>
      </c>
    </row>
    <row r="11" spans="1:5" ht="18" customHeight="1" x14ac:dyDescent="0.2">
      <c r="A11" s="42" t="s">
        <v>65</v>
      </c>
      <c r="B11" s="43">
        <v>318951</v>
      </c>
      <c r="C11" s="44">
        <f>B11/B22*100</f>
        <v>1.2859407624042498</v>
      </c>
      <c r="D11" s="42">
        <v>5</v>
      </c>
      <c r="E11" s="44">
        <f>D11/D20*100</f>
        <v>1.4285714285714286</v>
      </c>
    </row>
    <row r="12" spans="1:5" ht="18" customHeight="1" x14ac:dyDescent="0.2">
      <c r="A12" s="42" t="s">
        <v>66</v>
      </c>
      <c r="B12" s="43">
        <v>296985</v>
      </c>
      <c r="C12" s="44">
        <f>B12/B22*100</f>
        <v>1.197378648515371</v>
      </c>
      <c r="D12" s="42">
        <v>2</v>
      </c>
      <c r="E12" s="44">
        <f>D12/D20*100</f>
        <v>0.5714285714285714</v>
      </c>
    </row>
    <row r="13" spans="1:5" ht="18" customHeight="1" x14ac:dyDescent="0.2">
      <c r="A13" s="42" t="s">
        <v>61</v>
      </c>
      <c r="B13" s="43">
        <v>220418</v>
      </c>
      <c r="C13" s="44">
        <f>B13/B22*100</f>
        <v>0.88867722931616433</v>
      </c>
      <c r="D13" s="42">
        <v>4</v>
      </c>
      <c r="E13" s="44">
        <f>D13/D20*100</f>
        <v>1.1428571428571428</v>
      </c>
    </row>
    <row r="14" spans="1:5" ht="18" customHeight="1" x14ac:dyDescent="0.2">
      <c r="A14" s="42" t="s">
        <v>67</v>
      </c>
      <c r="B14" s="43">
        <v>220147</v>
      </c>
      <c r="C14" s="44">
        <f>B14/B22*100</f>
        <v>0.88758461651165343</v>
      </c>
      <c r="D14" s="42">
        <v>2</v>
      </c>
      <c r="E14" s="44">
        <f>D14/D20*100</f>
        <v>0.5714285714285714</v>
      </c>
    </row>
    <row r="15" spans="1:5" ht="18" customHeight="1" x14ac:dyDescent="0.2">
      <c r="A15" s="42" t="s">
        <v>25</v>
      </c>
      <c r="B15" s="43">
        <v>181304</v>
      </c>
      <c r="C15" s="44">
        <f>B15/B22*100</f>
        <v>0.73097812512561522</v>
      </c>
      <c r="D15" s="42">
        <v>2</v>
      </c>
      <c r="E15" s="44">
        <f>D15/D20*100</f>
        <v>0.5714285714285714</v>
      </c>
    </row>
    <row r="16" spans="1:5" ht="18" customHeight="1" x14ac:dyDescent="0.2">
      <c r="A16" s="42" t="s">
        <v>35</v>
      </c>
      <c r="B16" s="43">
        <v>167641</v>
      </c>
      <c r="C16" s="44">
        <f>B16/B22*100</f>
        <v>0.67589189358306079</v>
      </c>
      <c r="D16" s="42">
        <v>1</v>
      </c>
      <c r="E16" s="44">
        <f>D16/D20*100</f>
        <v>0.2857142857142857</v>
      </c>
    </row>
    <row r="17" spans="1:11" ht="18" customHeight="1" x14ac:dyDescent="0.2">
      <c r="A17" s="42" t="s">
        <v>63</v>
      </c>
      <c r="B17" s="43">
        <v>120335</v>
      </c>
      <c r="C17" s="44">
        <f>B17/B22*100</f>
        <v>0.48516443480006455</v>
      </c>
      <c r="D17" s="42">
        <v>2</v>
      </c>
      <c r="E17" s="44">
        <f>D17/D20*100</f>
        <v>0.5714285714285714</v>
      </c>
    </row>
    <row r="18" spans="1:11" ht="18" customHeight="1" x14ac:dyDescent="0.2">
      <c r="A18" s="42" t="s">
        <v>58</v>
      </c>
      <c r="B18" s="43">
        <v>115861</v>
      </c>
      <c r="C18" s="44">
        <f>B18/B22*100</f>
        <v>0.46712624407171882</v>
      </c>
      <c r="D18" s="42">
        <v>1</v>
      </c>
      <c r="E18" s="44">
        <f>D18/D20*100</f>
        <v>0.2857142857142857</v>
      </c>
    </row>
    <row r="19" spans="1:11" ht="18" customHeight="1" x14ac:dyDescent="0.2">
      <c r="A19" s="42" t="s">
        <v>46</v>
      </c>
      <c r="B19" s="43">
        <v>91575</v>
      </c>
      <c r="C19" s="44">
        <f>B19/B22*100</f>
        <v>0.36921039694865093</v>
      </c>
      <c r="D19" s="42">
        <v>1</v>
      </c>
      <c r="E19" s="44">
        <f>D19/D20*100</f>
        <v>0.2857142857142857</v>
      </c>
    </row>
    <row r="20" spans="1:11" s="16" customFormat="1" ht="18" customHeight="1" x14ac:dyDescent="0.2">
      <c r="A20" s="46" t="s">
        <v>68</v>
      </c>
      <c r="B20" s="47">
        <f>SUM(B5:B19)</f>
        <v>24248988</v>
      </c>
      <c r="C20" s="48">
        <f>SUM(C5:C19)</f>
        <v>97.766622823729989</v>
      </c>
      <c r="D20" s="46">
        <f>SUM(D5:D19)</f>
        <v>350</v>
      </c>
      <c r="E20" s="48">
        <f>SUM(E5:E19)</f>
        <v>100.00000000000003</v>
      </c>
    </row>
    <row r="21" spans="1:11" ht="18" customHeight="1" x14ac:dyDescent="0.2">
      <c r="A21" s="49" t="s">
        <v>16</v>
      </c>
      <c r="B21" s="50">
        <f>B22-B20</f>
        <v>553943</v>
      </c>
      <c r="C21" s="51">
        <f>B21/B22*100</f>
        <v>2.2333771762700141</v>
      </c>
      <c r="D21" s="49"/>
      <c r="E21" s="49"/>
    </row>
    <row r="22" spans="1:11" s="16" customFormat="1" ht="18" customHeight="1" x14ac:dyDescent="0.2">
      <c r="A22" s="46" t="s">
        <v>30</v>
      </c>
      <c r="B22" s="47">
        <v>24802931</v>
      </c>
      <c r="C22" s="48">
        <f>SUM(C20:C21)</f>
        <v>100</v>
      </c>
      <c r="D22" s="46"/>
      <c r="E22" s="46"/>
    </row>
    <row r="23" spans="1:11" ht="18" customHeight="1" x14ac:dyDescent="0.2">
      <c r="A23" s="18"/>
      <c r="B23" s="17"/>
      <c r="C23" s="15"/>
      <c r="D23" s="22"/>
      <c r="E23" s="22"/>
    </row>
    <row r="24" spans="1:11" s="5" customFormat="1" ht="18" customHeight="1" x14ac:dyDescent="0.2">
      <c r="A24" s="20" t="s">
        <v>18</v>
      </c>
      <c r="B24" s="20"/>
      <c r="C24" s="20"/>
      <c r="D24" s="20"/>
      <c r="E24" s="20"/>
    </row>
    <row r="25" spans="1:11" s="5" customFormat="1" ht="18" customHeight="1" x14ac:dyDescent="0.2">
      <c r="A25" s="20" t="s">
        <v>19</v>
      </c>
      <c r="B25" s="20"/>
      <c r="C25" s="20"/>
      <c r="D25" s="20"/>
      <c r="E25" s="20"/>
    </row>
    <row r="26" spans="1:11" s="5" customFormat="1" ht="18" customHeight="1" x14ac:dyDescent="0.2">
      <c r="A26" s="20" t="s">
        <v>107</v>
      </c>
      <c r="B26" s="20"/>
      <c r="C26" s="20"/>
      <c r="D26" s="20"/>
      <c r="E26" s="20"/>
    </row>
    <row r="27" spans="1:11" s="5" customFormat="1" ht="18" customHeight="1" x14ac:dyDescent="0.2">
      <c r="A27"/>
      <c r="B27"/>
      <c r="C27"/>
      <c r="D27"/>
      <c r="E27"/>
    </row>
    <row r="28" spans="1:11" ht="18" customHeight="1" x14ac:dyDescent="0.2">
      <c r="G28" s="5"/>
      <c r="H28" s="5"/>
      <c r="I28" s="5"/>
      <c r="J28" s="5"/>
      <c r="K28" s="5"/>
    </row>
  </sheetData>
  <mergeCells count="6">
    <mergeCell ref="A2:E2"/>
    <mergeCell ref="A3:E3"/>
    <mergeCell ref="A24:E24"/>
    <mergeCell ref="A25:E25"/>
    <mergeCell ref="A26:E26"/>
    <mergeCell ref="A1:E1"/>
  </mergeCells>
  <phoneticPr fontId="0" type="noConversion"/>
  <printOptions horizontalCentered="1" gridLines="1" gridLinesSet="0"/>
  <pageMargins left="0.78740157480314965" right="0.59055118110236227" top="1.5748031496062993" bottom="0.98425196850393704" header="0.51181102362204722" footer="0.51181102362204722"/>
  <pageSetup paperSize="9" orientation="portrait" horizontalDpi="4294967292" verticalDpi="0" r:id="rId1"/>
  <headerFooter alignWithMargins="0">
    <oddHeader>&amp;CELECCIONES GENERALES DE 3 DE MARZO DE 1996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G1" sqref="G1"/>
    </sheetView>
  </sheetViews>
  <sheetFormatPr baseColWidth="10" defaultRowHeight="18" customHeight="1" x14ac:dyDescent="0.2"/>
  <cols>
    <col min="1" max="1" width="72.7109375" style="5" customWidth="1"/>
    <col min="2" max="5" width="12.7109375" customWidth="1"/>
  </cols>
  <sheetData>
    <row r="1" spans="1:5" ht="60" customHeight="1" x14ac:dyDescent="0.2">
      <c r="A1" s="79"/>
      <c r="B1" s="79"/>
      <c r="C1" s="79"/>
      <c r="D1" s="79"/>
      <c r="E1" s="79"/>
    </row>
    <row r="2" spans="1:5" s="11" customFormat="1" ht="18" customHeight="1" x14ac:dyDescent="0.2">
      <c r="A2" s="24" t="s">
        <v>80</v>
      </c>
      <c r="B2" s="24"/>
      <c r="C2" s="24"/>
      <c r="D2" s="24"/>
      <c r="E2" s="24"/>
    </row>
    <row r="3" spans="1:5" ht="18" customHeight="1" x14ac:dyDescent="0.2">
      <c r="A3" s="21"/>
      <c r="B3" s="21"/>
      <c r="C3" s="21"/>
      <c r="D3" s="21"/>
      <c r="E3" s="21"/>
    </row>
    <row r="4" spans="1:5" s="16" customFormat="1" ht="18" customHeight="1" x14ac:dyDescent="0.2">
      <c r="A4" s="37" t="s">
        <v>89</v>
      </c>
      <c r="B4" s="38" t="s">
        <v>104</v>
      </c>
      <c r="C4" s="38" t="s">
        <v>0</v>
      </c>
      <c r="D4" s="38" t="s">
        <v>105</v>
      </c>
      <c r="E4" s="38" t="s">
        <v>1</v>
      </c>
    </row>
    <row r="5" spans="1:5" ht="18" customHeight="1" x14ac:dyDescent="0.2">
      <c r="A5" s="54" t="s">
        <v>52</v>
      </c>
      <c r="B5" s="55">
        <v>10321178</v>
      </c>
      <c r="C5" s="63">
        <f>B5*100/B$19</f>
        <v>45.239619229324973</v>
      </c>
      <c r="D5" s="54">
        <v>183</v>
      </c>
      <c r="E5" s="63">
        <f>D5*100/D$17</f>
        <v>52.285714285714285</v>
      </c>
    </row>
    <row r="6" spans="1:5" ht="18" customHeight="1" x14ac:dyDescent="0.2">
      <c r="A6" s="42" t="s">
        <v>110</v>
      </c>
      <c r="B6" s="43">
        <v>7918752</v>
      </c>
      <c r="C6" s="64">
        <f>B6*100/B$19</f>
        <v>34.709344732883743</v>
      </c>
      <c r="D6" s="42">
        <v>125</v>
      </c>
      <c r="E6" s="64">
        <f>D6*100/D$17</f>
        <v>35.714285714285715</v>
      </c>
    </row>
    <row r="7" spans="1:5" ht="18" customHeight="1" x14ac:dyDescent="0.2">
      <c r="A7" s="42" t="s">
        <v>41</v>
      </c>
      <c r="B7" s="43">
        <v>1263043</v>
      </c>
      <c r="C7" s="64">
        <f>B7*100/B$19</f>
        <v>5.5361494967206557</v>
      </c>
      <c r="D7" s="42">
        <v>8</v>
      </c>
      <c r="E7" s="64">
        <f>D7*100/D$17</f>
        <v>2.2857142857142856</v>
      </c>
    </row>
    <row r="8" spans="1:5" ht="18" customHeight="1" x14ac:dyDescent="0.2">
      <c r="A8" s="42" t="s">
        <v>75</v>
      </c>
      <c r="B8" s="43">
        <v>970421</v>
      </c>
      <c r="C8" s="64">
        <f>B8*100/B$19</f>
        <v>4.2535335145020046</v>
      </c>
      <c r="D8" s="42">
        <v>15</v>
      </c>
      <c r="E8" s="64">
        <f>D8*100/D$17</f>
        <v>4.2857142857142856</v>
      </c>
    </row>
    <row r="9" spans="1:5" ht="18" customHeight="1" x14ac:dyDescent="0.2">
      <c r="A9" s="42" t="s">
        <v>76</v>
      </c>
      <c r="B9" s="43">
        <v>353953</v>
      </c>
      <c r="C9" s="64">
        <f>B9*100/B$19</f>
        <v>1.5514410220497372</v>
      </c>
      <c r="D9" s="42">
        <v>7</v>
      </c>
      <c r="E9" s="64">
        <f>D9*100/D$17</f>
        <v>2</v>
      </c>
    </row>
    <row r="10" spans="1:5" ht="18" customHeight="1" x14ac:dyDescent="0.2">
      <c r="A10" s="42" t="s">
        <v>67</v>
      </c>
      <c r="B10" s="43">
        <v>306268</v>
      </c>
      <c r="C10" s="64">
        <f>B10*100/B$19</f>
        <v>1.3424289070614712</v>
      </c>
      <c r="D10" s="42">
        <v>3</v>
      </c>
      <c r="E10" s="64">
        <f>D10*100/D$17</f>
        <v>0.8571428571428571</v>
      </c>
    </row>
    <row r="11" spans="1:5" ht="18" customHeight="1" x14ac:dyDescent="0.2">
      <c r="A11" s="42" t="s">
        <v>61</v>
      </c>
      <c r="B11" s="43">
        <v>248261</v>
      </c>
      <c r="C11" s="64">
        <f>B11*100/B$19</f>
        <v>1.0881735698668744</v>
      </c>
      <c r="D11" s="42">
        <v>4</v>
      </c>
      <c r="E11" s="64">
        <f>D11*100/D$17</f>
        <v>1.1428571428571428</v>
      </c>
    </row>
    <row r="12" spans="1:5" ht="18" customHeight="1" x14ac:dyDescent="0.2">
      <c r="A12" s="42" t="s">
        <v>56</v>
      </c>
      <c r="B12" s="43">
        <v>206255</v>
      </c>
      <c r="C12" s="64">
        <f>B12*100/B$19</f>
        <v>0.90405355514113039</v>
      </c>
      <c r="D12" s="42">
        <v>1</v>
      </c>
      <c r="E12" s="64">
        <f>D12*100/D$17</f>
        <v>0.2857142857142857</v>
      </c>
    </row>
    <row r="13" spans="1:5" ht="18" customHeight="1" x14ac:dyDescent="0.2">
      <c r="A13" s="42" t="s">
        <v>35</v>
      </c>
      <c r="B13" s="43">
        <v>194715</v>
      </c>
      <c r="C13" s="64">
        <f>B13*100/B$19</f>
        <v>0.85347161518171777</v>
      </c>
      <c r="D13" s="42">
        <v>1</v>
      </c>
      <c r="E13" s="64">
        <f>D13*100/D$17</f>
        <v>0.2857142857142857</v>
      </c>
    </row>
    <row r="14" spans="1:5" ht="18" customHeight="1" x14ac:dyDescent="0.2">
      <c r="A14" s="42" t="s">
        <v>77</v>
      </c>
      <c r="B14" s="43">
        <v>119290</v>
      </c>
      <c r="C14" s="64">
        <f>B14*100/B$19</f>
        <v>0.52286998420782738</v>
      </c>
      <c r="D14" s="42">
        <v>1</v>
      </c>
      <c r="E14" s="64">
        <f>D14*100/D$17</f>
        <v>0.2857142857142857</v>
      </c>
    </row>
    <row r="15" spans="1:5" ht="18" customHeight="1" x14ac:dyDescent="0.2">
      <c r="A15" s="42" t="s">
        <v>58</v>
      </c>
      <c r="B15" s="43">
        <v>100742</v>
      </c>
      <c r="C15" s="64">
        <f>B15*100/B$19</f>
        <v>0.44157069284152023</v>
      </c>
      <c r="D15" s="42">
        <v>1</v>
      </c>
      <c r="E15" s="64">
        <f>D15*100/D$17</f>
        <v>0.2857142857142857</v>
      </c>
    </row>
    <row r="16" spans="1:5" ht="18" customHeight="1" x14ac:dyDescent="0.2">
      <c r="A16" s="42" t="s">
        <v>78</v>
      </c>
      <c r="B16" s="43">
        <v>75356</v>
      </c>
      <c r="C16" s="64">
        <f>B16*100/B$19</f>
        <v>0.33029919129822316</v>
      </c>
      <c r="D16" s="42">
        <v>1</v>
      </c>
      <c r="E16" s="64">
        <f>D16*100/D$17</f>
        <v>0.2857142857142857</v>
      </c>
    </row>
    <row r="17" spans="1:5" ht="18" customHeight="1" x14ac:dyDescent="0.2">
      <c r="A17" s="46" t="s">
        <v>15</v>
      </c>
      <c r="B17" s="47">
        <f>SUM(B5:B16)</f>
        <v>22078234</v>
      </c>
      <c r="C17" s="65">
        <f>SUM(C5:C16)</f>
        <v>96.7729555110799</v>
      </c>
      <c r="D17" s="46">
        <f>SUM(D5:D16)</f>
        <v>350</v>
      </c>
      <c r="E17" s="65">
        <f>D17*100/D$17</f>
        <v>100</v>
      </c>
    </row>
    <row r="18" spans="1:5" ht="18" customHeight="1" x14ac:dyDescent="0.2">
      <c r="A18" s="49" t="s">
        <v>16</v>
      </c>
      <c r="B18" s="50">
        <v>736233</v>
      </c>
      <c r="C18" s="66">
        <f>B18*100/B$19</f>
        <v>3.2270444889201224</v>
      </c>
      <c r="D18" s="49"/>
      <c r="E18" s="49"/>
    </row>
    <row r="19" spans="1:5" ht="18" customHeight="1" x14ac:dyDescent="0.2">
      <c r="A19" s="46" t="s">
        <v>30</v>
      </c>
      <c r="B19" s="47">
        <v>22814467</v>
      </c>
      <c r="C19" s="65">
        <f>SUM(C17:C18)</f>
        <v>100.00000000000003</v>
      </c>
      <c r="D19" s="52"/>
      <c r="E19" s="52"/>
    </row>
    <row r="20" spans="1:5" ht="18" customHeight="1" x14ac:dyDescent="0.2">
      <c r="A20" s="18"/>
      <c r="B20" s="17"/>
      <c r="C20" s="15"/>
      <c r="D20" s="22"/>
      <c r="E20" s="22"/>
    </row>
    <row r="21" spans="1:5" ht="18" customHeight="1" x14ac:dyDescent="0.2">
      <c r="A21" s="20" t="s">
        <v>18</v>
      </c>
      <c r="B21" s="20"/>
      <c r="C21" s="20"/>
      <c r="D21" s="20"/>
      <c r="E21" s="20"/>
    </row>
    <row r="22" spans="1:5" ht="18" customHeight="1" x14ac:dyDescent="0.2">
      <c r="A22" s="20" t="s">
        <v>19</v>
      </c>
      <c r="B22" s="20"/>
      <c r="C22" s="20"/>
      <c r="D22" s="20"/>
      <c r="E22" s="20"/>
    </row>
    <row r="23" spans="1:5" ht="18" customHeight="1" x14ac:dyDescent="0.2">
      <c r="A23" s="20" t="s">
        <v>107</v>
      </c>
      <c r="B23" s="20"/>
      <c r="C23" s="20"/>
      <c r="D23" s="20"/>
      <c r="E23" s="20"/>
    </row>
  </sheetData>
  <mergeCells count="6">
    <mergeCell ref="A21:E21"/>
    <mergeCell ref="A22:E22"/>
    <mergeCell ref="A23:E23"/>
    <mergeCell ref="A1:E1"/>
    <mergeCell ref="A2:E2"/>
    <mergeCell ref="A3:E3"/>
  </mergeCells>
  <phoneticPr fontId="0" type="noConversion"/>
  <printOptions horizontalCentered="1"/>
  <pageMargins left="0.75" right="0.75" top="1.06" bottom="1" header="0.75" footer="0"/>
  <pageSetup paperSize="9" orientation="portrait" r:id="rId1"/>
  <headerFooter alignWithMargins="0">
    <oddHeader>&amp;CELECCIONES GENERALES DE 12 DE MARZO DE 2000</oddHeader>
  </headerFooter>
  <ignoredErrors>
    <ignoredError sqref="C17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G1" sqref="G1"/>
    </sheetView>
  </sheetViews>
  <sheetFormatPr baseColWidth="10" defaultRowHeight="18" customHeight="1" x14ac:dyDescent="0.2"/>
  <cols>
    <col min="1" max="1" width="72.7109375" customWidth="1"/>
    <col min="2" max="5" width="12.7109375" customWidth="1"/>
  </cols>
  <sheetData>
    <row r="1" spans="1:5" ht="60" customHeight="1" x14ac:dyDescent="0.2">
      <c r="A1" s="76"/>
      <c r="B1" s="76"/>
      <c r="C1" s="76"/>
      <c r="D1" s="76"/>
      <c r="E1" s="76"/>
    </row>
    <row r="2" spans="1:5" ht="18" customHeight="1" x14ac:dyDescent="0.2">
      <c r="A2" s="24" t="s">
        <v>82</v>
      </c>
      <c r="B2" s="24"/>
      <c r="C2" s="24"/>
      <c r="D2" s="24"/>
      <c r="E2" s="24"/>
    </row>
    <row r="3" spans="1:5" ht="18" customHeight="1" x14ac:dyDescent="0.2">
      <c r="A3" s="21"/>
      <c r="B3" s="21"/>
      <c r="C3" s="21"/>
      <c r="D3" s="21"/>
      <c r="E3" s="21"/>
    </row>
    <row r="4" spans="1:5" s="5" customFormat="1" ht="18" customHeight="1" x14ac:dyDescent="0.2">
      <c r="A4" s="37" t="s">
        <v>89</v>
      </c>
      <c r="B4" s="38" t="s">
        <v>104</v>
      </c>
      <c r="C4" s="38" t="s">
        <v>0</v>
      </c>
      <c r="D4" s="38" t="s">
        <v>105</v>
      </c>
      <c r="E4" s="38" t="s">
        <v>1</v>
      </c>
    </row>
    <row r="5" spans="1:5" s="5" customFormat="1" ht="18" customHeight="1" x14ac:dyDescent="0.2">
      <c r="A5" s="54" t="s">
        <v>3</v>
      </c>
      <c r="B5" s="55">
        <v>11026163</v>
      </c>
      <c r="C5" s="56">
        <f>B5/B$21*100</f>
        <v>43.267844955701541</v>
      </c>
      <c r="D5" s="54">
        <v>164</v>
      </c>
      <c r="E5" s="56">
        <f>D5/D19*100</f>
        <v>46.857142857142861</v>
      </c>
    </row>
    <row r="6" spans="1:5" s="5" customFormat="1" ht="18" customHeight="1" x14ac:dyDescent="0.2">
      <c r="A6" s="42" t="s">
        <v>52</v>
      </c>
      <c r="B6" s="43">
        <v>9635491</v>
      </c>
      <c r="C6" s="44">
        <f t="shared" ref="C6:C20" si="0">B6/B$21*100</f>
        <v>37.810699031028072</v>
      </c>
      <c r="D6" s="42">
        <v>146</v>
      </c>
      <c r="E6" s="44">
        <f>D6/D19*100</f>
        <v>41.714285714285715</v>
      </c>
    </row>
    <row r="7" spans="1:5" s="5" customFormat="1" ht="18" customHeight="1" x14ac:dyDescent="0.2">
      <c r="A7" s="42" t="s">
        <v>33</v>
      </c>
      <c r="B7" s="43">
        <v>835471</v>
      </c>
      <c r="C7" s="44">
        <f t="shared" si="0"/>
        <v>3.2784777164082306</v>
      </c>
      <c r="D7" s="42">
        <v>10</v>
      </c>
      <c r="E7" s="44">
        <f>D7/D19*100</f>
        <v>2.8571428571428572</v>
      </c>
    </row>
    <row r="8" spans="1:5" s="5" customFormat="1" ht="18" customHeight="1" x14ac:dyDescent="0.2">
      <c r="A8" s="42" t="s">
        <v>83</v>
      </c>
      <c r="B8" s="43">
        <v>652196</v>
      </c>
      <c r="C8" s="44">
        <f t="shared" si="0"/>
        <v>2.5592869803147953</v>
      </c>
      <c r="D8" s="42">
        <v>8</v>
      </c>
      <c r="E8" s="44">
        <f>D8/D19*100</f>
        <v>2.2857142857142856</v>
      </c>
    </row>
    <row r="9" spans="1:5" s="5" customFormat="1" ht="18" customHeight="1" x14ac:dyDescent="0.2">
      <c r="A9" s="42" t="s">
        <v>76</v>
      </c>
      <c r="B9" s="43">
        <v>420980</v>
      </c>
      <c r="C9" s="44">
        <f t="shared" si="0"/>
        <v>1.6519706238200209</v>
      </c>
      <c r="D9" s="42">
        <v>7</v>
      </c>
      <c r="E9" s="44">
        <f>D9/D19*100</f>
        <v>2</v>
      </c>
    </row>
    <row r="10" spans="1:5" s="5" customFormat="1" ht="18" customHeight="1" x14ac:dyDescent="0.2">
      <c r="A10" s="42" t="s">
        <v>61</v>
      </c>
      <c r="B10" s="43">
        <v>235221</v>
      </c>
      <c r="C10" s="44">
        <f t="shared" si="0"/>
        <v>0.92303240559069111</v>
      </c>
      <c r="D10" s="42">
        <v>3</v>
      </c>
      <c r="E10" s="44">
        <f>D10/D19*100</f>
        <v>0.85714285714285721</v>
      </c>
    </row>
    <row r="11" spans="1:5" s="5" customFormat="1" ht="18" customHeight="1" x14ac:dyDescent="0.2">
      <c r="A11" s="42" t="s">
        <v>41</v>
      </c>
      <c r="B11" s="43">
        <v>801821</v>
      </c>
      <c r="C11" s="44">
        <f t="shared" si="0"/>
        <v>3.1464315111454062</v>
      </c>
      <c r="D11" s="42">
        <v>2</v>
      </c>
      <c r="E11" s="44">
        <f>D11/D19*100</f>
        <v>0.5714285714285714</v>
      </c>
    </row>
    <row r="12" spans="1:5" s="5" customFormat="1" ht="18" customHeight="1" x14ac:dyDescent="0.2">
      <c r="A12" s="45" t="s">
        <v>84</v>
      </c>
      <c r="B12" s="43">
        <v>234790</v>
      </c>
      <c r="C12" s="44">
        <f t="shared" si="0"/>
        <v>0.92134111541332786</v>
      </c>
      <c r="D12" s="42">
        <v>2</v>
      </c>
      <c r="E12" s="44">
        <f>D12/D19*100</f>
        <v>0.5714285714285714</v>
      </c>
    </row>
    <row r="13" spans="1:5" s="5" customFormat="1" ht="18" customHeight="1" x14ac:dyDescent="0.2">
      <c r="A13" s="42" t="s">
        <v>67</v>
      </c>
      <c r="B13" s="43">
        <v>208688</v>
      </c>
      <c r="C13" s="44">
        <f t="shared" si="0"/>
        <v>0.81891407084363277</v>
      </c>
      <c r="D13" s="42">
        <v>2</v>
      </c>
      <c r="E13" s="44">
        <f>D13/D19*100</f>
        <v>0.5714285714285714</v>
      </c>
    </row>
    <row r="14" spans="1:5" s="5" customFormat="1" ht="18" customHeight="1" x14ac:dyDescent="0.2">
      <c r="A14" s="42" t="s">
        <v>85</v>
      </c>
      <c r="B14" s="43">
        <v>127653</v>
      </c>
      <c r="C14" s="44">
        <f t="shared" si="0"/>
        <v>0.50092404874933993</v>
      </c>
      <c r="D14" s="42">
        <v>2</v>
      </c>
      <c r="E14" s="44">
        <f>D14/D19*100</f>
        <v>0.5714285714285714</v>
      </c>
    </row>
    <row r="15" spans="1:5" s="5" customFormat="1" ht="18" customHeight="1" x14ac:dyDescent="0.2">
      <c r="A15" s="45" t="s">
        <v>86</v>
      </c>
      <c r="B15" s="43">
        <v>123611</v>
      </c>
      <c r="C15" s="44">
        <f t="shared" si="0"/>
        <v>0.48506280768924082</v>
      </c>
      <c r="D15" s="42">
        <v>1</v>
      </c>
      <c r="E15" s="44">
        <f>D15/D19*100</f>
        <v>0.2857142857142857</v>
      </c>
    </row>
    <row r="16" spans="1:5" s="5" customFormat="1" ht="18" customHeight="1" x14ac:dyDescent="0.2">
      <c r="A16" s="42" t="s">
        <v>78</v>
      </c>
      <c r="B16" s="43">
        <v>94252</v>
      </c>
      <c r="C16" s="44">
        <f t="shared" si="0"/>
        <v>0.36985494616438935</v>
      </c>
      <c r="D16" s="42">
        <v>1</v>
      </c>
      <c r="E16" s="44">
        <f>D16/D19*100</f>
        <v>0.2857142857142857</v>
      </c>
    </row>
    <row r="17" spans="1:11" s="5" customFormat="1" ht="18" customHeight="1" x14ac:dyDescent="0.2">
      <c r="A17" s="42" t="s">
        <v>87</v>
      </c>
      <c r="B17" s="43">
        <v>80905</v>
      </c>
      <c r="C17" s="44">
        <f t="shared" si="0"/>
        <v>0.3174798881660858</v>
      </c>
      <c r="D17" s="42">
        <v>1</v>
      </c>
      <c r="E17" s="44">
        <f>D17/D19*100</f>
        <v>0.2857142857142857</v>
      </c>
    </row>
    <row r="18" spans="1:11" s="5" customFormat="1" ht="18" customHeight="1" x14ac:dyDescent="0.2">
      <c r="A18" s="42" t="s">
        <v>88</v>
      </c>
      <c r="B18" s="43">
        <v>61045</v>
      </c>
      <c r="C18" s="44">
        <f t="shared" si="0"/>
        <v>0.23954712036460918</v>
      </c>
      <c r="D18" s="42">
        <v>1</v>
      </c>
      <c r="E18" s="44">
        <f>D18/D19*100</f>
        <v>0.2857142857142857</v>
      </c>
    </row>
    <row r="19" spans="1:11" s="14" customFormat="1" ht="18" customHeight="1" x14ac:dyDescent="0.2">
      <c r="A19" s="46" t="s">
        <v>15</v>
      </c>
      <c r="B19" s="47">
        <f>SUM(B5:B18)</f>
        <v>24538287</v>
      </c>
      <c r="C19" s="48">
        <f t="shared" si="0"/>
        <v>96.290867221399381</v>
      </c>
      <c r="D19" s="46">
        <f>SUM(D5:D18)</f>
        <v>350</v>
      </c>
      <c r="E19" s="48">
        <f>SUM(E5:E18)</f>
        <v>100.00000000000004</v>
      </c>
    </row>
    <row r="20" spans="1:11" s="5" customFormat="1" ht="18" customHeight="1" x14ac:dyDescent="0.2">
      <c r="A20" s="49" t="s">
        <v>16</v>
      </c>
      <c r="B20" s="50">
        <f>B21-B19</f>
        <v>945217</v>
      </c>
      <c r="C20" s="51">
        <f t="shared" si="0"/>
        <v>3.709132778600619</v>
      </c>
      <c r="D20" s="49"/>
      <c r="E20" s="49"/>
    </row>
    <row r="21" spans="1:11" s="5" customFormat="1" ht="18" customHeight="1" x14ac:dyDescent="0.2">
      <c r="A21" s="46" t="s">
        <v>30</v>
      </c>
      <c r="B21" s="47">
        <v>25483504</v>
      </c>
      <c r="C21" s="48">
        <f>SUM(C19:C20)</f>
        <v>100</v>
      </c>
      <c r="D21" s="52"/>
      <c r="E21" s="52"/>
    </row>
    <row r="22" spans="1:11" s="5" customFormat="1" ht="18" customHeight="1" x14ac:dyDescent="0.2">
      <c r="A22" s="18"/>
      <c r="B22" s="17"/>
      <c r="C22" s="15"/>
      <c r="D22" s="22"/>
      <c r="E22" s="22"/>
    </row>
    <row r="23" spans="1:11" s="3" customFormat="1" ht="18" customHeight="1" x14ac:dyDescent="0.2">
      <c r="A23" s="20" t="s">
        <v>18</v>
      </c>
      <c r="B23" s="20"/>
      <c r="C23" s="20"/>
      <c r="D23" s="20"/>
      <c r="E23" s="20"/>
    </row>
    <row r="24" spans="1:11" s="3" customFormat="1" ht="18" customHeight="1" x14ac:dyDescent="0.2">
      <c r="A24" s="20" t="s">
        <v>19</v>
      </c>
      <c r="B24" s="20"/>
      <c r="C24" s="20"/>
      <c r="D24" s="20"/>
      <c r="E24" s="20"/>
    </row>
    <row r="25" spans="1:11" s="5" customFormat="1" ht="18" customHeight="1" x14ac:dyDescent="0.2">
      <c r="A25" s="20" t="s">
        <v>107</v>
      </c>
      <c r="B25" s="20"/>
      <c r="C25" s="20"/>
      <c r="D25" s="20"/>
      <c r="E25" s="20"/>
    </row>
    <row r="26" spans="1:11" s="5" customFormat="1" ht="18" customHeight="1" x14ac:dyDescent="0.2">
      <c r="A26"/>
      <c r="B26"/>
      <c r="C26"/>
      <c r="D26"/>
      <c r="E26"/>
      <c r="G26" s="3"/>
      <c r="H26" s="3"/>
      <c r="I26" s="3"/>
      <c r="J26" s="3"/>
      <c r="K26" s="3"/>
    </row>
    <row r="27" spans="1:11" s="5" customFormat="1" ht="18" customHeight="1" x14ac:dyDescent="0.2">
      <c r="A27"/>
      <c r="B27"/>
      <c r="C27"/>
      <c r="D27"/>
      <c r="E27"/>
    </row>
    <row r="28" spans="1:11" s="5" customFormat="1" ht="18" customHeight="1" x14ac:dyDescent="0.2">
      <c r="A28"/>
      <c r="B28"/>
      <c r="C28"/>
      <c r="D28"/>
      <c r="E28"/>
    </row>
    <row r="29" spans="1:11" s="5" customFormat="1" ht="18" customHeight="1" x14ac:dyDescent="0.2">
      <c r="A29"/>
      <c r="B29"/>
      <c r="C29"/>
      <c r="D29"/>
      <c r="E29"/>
    </row>
    <row r="30" spans="1:11" s="5" customFormat="1" ht="18" customHeight="1" x14ac:dyDescent="0.2">
      <c r="A30"/>
      <c r="B30"/>
      <c r="C30"/>
      <c r="D30"/>
      <c r="E30"/>
    </row>
    <row r="31" spans="1:11" s="5" customFormat="1" ht="18" customHeight="1" x14ac:dyDescent="0.2">
      <c r="A31"/>
      <c r="B31"/>
      <c r="C31"/>
      <c r="D31"/>
      <c r="E31"/>
    </row>
    <row r="32" spans="1:11" ht="18" customHeight="1" x14ac:dyDescent="0.2">
      <c r="G32" s="5"/>
      <c r="H32" s="5"/>
      <c r="I32" s="5"/>
      <c r="J32" s="5"/>
      <c r="K32" s="5"/>
    </row>
    <row r="33" spans="7:11" ht="18" customHeight="1" x14ac:dyDescent="0.2">
      <c r="G33" s="5"/>
      <c r="H33" s="5"/>
      <c r="I33" s="5"/>
      <c r="J33" s="5"/>
      <c r="K33" s="5"/>
    </row>
  </sheetData>
  <mergeCells count="6">
    <mergeCell ref="A2:E2"/>
    <mergeCell ref="A3:E3"/>
    <mergeCell ref="A23:E23"/>
    <mergeCell ref="A24:E24"/>
    <mergeCell ref="A25:E25"/>
    <mergeCell ref="A1:E1"/>
  </mergeCells>
  <phoneticPr fontId="0" type="noConversion"/>
  <pageMargins left="0.84" right="0.75" top="1.2" bottom="1" header="0.77" footer="0"/>
  <pageSetup paperSize="9" orientation="portrait" horizontalDpi="0" r:id="rId1"/>
  <headerFooter alignWithMargins="0">
    <oddHeader>&amp;CELECCIONES GENERALES DE 14 DE MARZO DE 2004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Elecciones 1977</vt:lpstr>
      <vt:lpstr>Elecciones 1979</vt:lpstr>
      <vt:lpstr>Elecciones 1982</vt:lpstr>
      <vt:lpstr>Elecciones 1986</vt:lpstr>
      <vt:lpstr>Elecciones 1989</vt:lpstr>
      <vt:lpstr>Elecciones 1993</vt:lpstr>
      <vt:lpstr>Elecciones 1996</vt:lpstr>
      <vt:lpstr>Elecciones 2000</vt:lpstr>
      <vt:lpstr>Elecciones 2004</vt:lpstr>
      <vt:lpstr>Elecciones 2008</vt:lpstr>
      <vt:lpstr>Elecciones 2011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ELECCIONES GENERALES 77-96</dc:title>
  <dc:creator>DIRECCIÓN DE INFORMÁTICA</dc:creator>
  <cp:lastModifiedBy>Fernando Pablo González González</cp:lastModifiedBy>
  <cp:lastPrinted>2004-06-07T11:48:01Z</cp:lastPrinted>
  <dcterms:created xsi:type="dcterms:W3CDTF">2004-06-02T10:01:05Z</dcterms:created>
  <dcterms:modified xsi:type="dcterms:W3CDTF">2011-12-27T13:10:06Z</dcterms:modified>
</cp:coreProperties>
</file>