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Z:\DOCUMENTACION\Elecciones y Referéndum\Elecciones Generales\"/>
    </mc:Choice>
  </mc:AlternateContent>
  <xr:revisionPtr revIDLastSave="0" documentId="13_ncr:1_{5B82F36E-F507-45AE-872D-122EEE0C0368}" xr6:coauthVersionLast="36" xr6:coauthVersionMax="36" xr10:uidLastSave="{00000000-0000-0000-0000-000000000000}"/>
  <bookViews>
    <workbookView xWindow="-15" yWindow="105" windowWidth="9630" windowHeight="2460" tabRatio="807" xr2:uid="{00000000-000D-0000-FFFF-FFFF00000000}"/>
  </bookViews>
  <sheets>
    <sheet name="Índice" sheetId="16" r:id="rId1"/>
    <sheet name="Elecciones 1977" sheetId="1" r:id="rId2"/>
    <sheet name="Elecciones 1979" sheetId="2" r:id="rId3"/>
    <sheet name="Elecciones 1982" sheetId="3" r:id="rId4"/>
    <sheet name="Elecciones 1986" sheetId="4" r:id="rId5"/>
    <sheet name="Elecciones 1989" sheetId="5" r:id="rId6"/>
    <sheet name="Elecciones 1993" sheetId="6" r:id="rId7"/>
    <sheet name="Elecciones 1996" sheetId="7" r:id="rId8"/>
    <sheet name="Elecciones 2000" sheetId="8" r:id="rId9"/>
    <sheet name="Elecciones 2004" sheetId="9" r:id="rId10"/>
    <sheet name="Elecciones 2008" sheetId="10" r:id="rId11"/>
    <sheet name="Elecciones 2011" sheetId="11" r:id="rId12"/>
    <sheet name="Elecciones 2015" sheetId="12" r:id="rId13"/>
    <sheet name="Elecciones 2016" sheetId="13" r:id="rId14"/>
    <sheet name="Elecciones abril 2019" sheetId="14" r:id="rId15"/>
    <sheet name="Elecciones noviembre 2019" sheetId="15" r:id="rId16"/>
    <sheet name="Elecciones 2023" sheetId="17" r:id="rId17"/>
  </sheets>
  <definedNames>
    <definedName name="_xlchart.v1.0" hidden="1">'Elecciones 2023'!$A$32:$A$42</definedName>
    <definedName name="_xlchart.v1.1" hidden="1">'Elecciones 2023'!$B$32:$B$44</definedName>
    <definedName name="_xlchart.v1.2" hidden="1">'Elecciones 2023'!$C$32:$C$44</definedName>
  </definedNames>
  <calcPr calcId="191029"/>
  <customWorkbookViews>
    <customWorkbookView name="Alba Corrales Muñoz - Vista personalizada" guid="{351CAE4F-4B7C-485B-9E41-172905BCF30B}" mergeInterval="0" personalView="1" maximized="1" xWindow="-8" yWindow="-8" windowWidth="1384" windowHeight="745" tabRatio="807" activeSheetId="14"/>
    <customWorkbookView name="Paula Núñez Sánchez-Jáuregui - Vista personalizada" guid="{EEAD2118-C29C-4F79-8CF9-3E9E1EF97B7B}" mergeInterval="0" personalView="1" maximized="1" xWindow="-8" yWindow="-8" windowWidth="1296" windowHeight="1000" tabRatio="807" activeSheetId="13"/>
    <customWorkbookView name="Laura Gamarra Fuentes - Vista personalizada" guid="{43051D41-C919-44CF-B2CA-22FD08CAAFB3}" mergeInterval="0" personalView="1" maximized="1" xWindow="-8" yWindow="-8" windowWidth="1380" windowHeight="744" tabRatio="807" activeSheetId="12"/>
  </customWorkbookViews>
</workbook>
</file>

<file path=xl/calcChain.xml><?xml version="1.0" encoding="utf-8"?>
<calcChain xmlns="http://schemas.openxmlformats.org/spreadsheetml/2006/main">
  <c r="B45" i="17" l="1"/>
  <c r="C39" i="17" l="1"/>
  <c r="C40" i="17" l="1"/>
  <c r="C35" i="17"/>
  <c r="C43" i="17"/>
  <c r="C34" i="17"/>
  <c r="B28" i="15"/>
  <c r="B17" i="17"/>
  <c r="B19" i="17" s="1"/>
  <c r="C7" i="17" s="1"/>
  <c r="E14" i="17"/>
  <c r="E13" i="17"/>
  <c r="E9" i="17"/>
  <c r="E6" i="17"/>
  <c r="E7" i="17"/>
  <c r="E8" i="17"/>
  <c r="E10" i="17"/>
  <c r="E11" i="17"/>
  <c r="E12" i="17"/>
  <c r="E15" i="17"/>
  <c r="E16" i="17"/>
  <c r="E18" i="17"/>
  <c r="E19" i="17"/>
  <c r="E5" i="17"/>
  <c r="E5" i="9"/>
  <c r="C5" i="10"/>
  <c r="C5" i="9"/>
  <c r="C44" i="17" l="1"/>
  <c r="C37" i="17"/>
  <c r="C36" i="17"/>
  <c r="C38" i="17"/>
  <c r="C32" i="17"/>
  <c r="C41" i="17"/>
  <c r="C42" i="17"/>
  <c r="C14" i="17"/>
  <c r="C13" i="17"/>
  <c r="C9" i="17"/>
  <c r="C33" i="17"/>
  <c r="C16" i="17"/>
  <c r="C10" i="17"/>
  <c r="C6" i="17"/>
  <c r="C19" i="17"/>
  <c r="C15" i="17"/>
  <c r="C11" i="17"/>
  <c r="C8" i="17"/>
  <c r="C5" i="17"/>
  <c r="C17" i="17"/>
  <c r="C12" i="17"/>
  <c r="D17" i="17"/>
  <c r="E17" i="17" s="1"/>
  <c r="C24" i="14"/>
  <c r="C45" i="17" l="1"/>
  <c r="B48" i="13"/>
  <c r="C48" i="13" s="1"/>
  <c r="C40" i="13" l="1"/>
  <c r="C42" i="13"/>
  <c r="C46" i="13"/>
  <c r="C44" i="13"/>
  <c r="C38" i="13"/>
  <c r="C39" i="13"/>
  <c r="C43" i="13"/>
  <c r="C47" i="13"/>
  <c r="C37" i="13"/>
  <c r="C41" i="13"/>
  <c r="C45" i="13"/>
  <c r="B51" i="15"/>
  <c r="C42" i="15" s="1"/>
  <c r="C48" i="15" l="1"/>
  <c r="C44" i="15"/>
  <c r="C41" i="15"/>
  <c r="C47" i="15"/>
  <c r="C43" i="15"/>
  <c r="C49" i="15"/>
  <c r="C45" i="15"/>
  <c r="C50" i="15"/>
  <c r="C46" i="15"/>
  <c r="B46" i="14"/>
  <c r="C37" i="14" s="1"/>
  <c r="C45" i="14"/>
  <c r="C42" i="14"/>
  <c r="C41" i="14"/>
  <c r="C38" i="14"/>
  <c r="C51" i="15" l="1"/>
  <c r="C39" i="14"/>
  <c r="C43" i="14"/>
  <c r="C46" i="14"/>
  <c r="C40" i="14"/>
  <c r="C44" i="14"/>
  <c r="C40" i="12"/>
  <c r="C44" i="12"/>
  <c r="C48" i="12"/>
  <c r="B51" i="12"/>
  <c r="C39" i="12" s="1"/>
  <c r="C28" i="15"/>
  <c r="E26" i="15"/>
  <c r="D26" i="15"/>
  <c r="B26" i="15"/>
  <c r="E22" i="14"/>
  <c r="D22" i="14"/>
  <c r="B22" i="14"/>
  <c r="B24" i="14" s="1"/>
  <c r="C24" i="13"/>
  <c r="B24" i="13"/>
  <c r="E22" i="13"/>
  <c r="D22" i="13"/>
  <c r="B22" i="13"/>
  <c r="C26" i="12"/>
  <c r="B26" i="12"/>
  <c r="E24" i="12"/>
  <c r="D24" i="12"/>
  <c r="B24" i="12"/>
  <c r="C43" i="12" l="1"/>
  <c r="C51" i="12"/>
  <c r="C46" i="12"/>
  <c r="C42" i="12"/>
  <c r="C47" i="12"/>
  <c r="C50" i="12"/>
  <c r="C49" i="12"/>
  <c r="C45" i="12"/>
  <c r="C41" i="12"/>
  <c r="B47" i="3"/>
  <c r="C44" i="3" s="1"/>
  <c r="C41" i="3" l="1"/>
  <c r="C42" i="3"/>
  <c r="C33" i="3"/>
  <c r="C34" i="3"/>
  <c r="C37" i="3"/>
  <c r="C45" i="3"/>
  <c r="C38" i="3"/>
  <c r="C46" i="3"/>
  <c r="C35" i="3"/>
  <c r="C39" i="3"/>
  <c r="C43" i="3"/>
  <c r="C32" i="3"/>
  <c r="C36" i="3"/>
  <c r="C40" i="3"/>
  <c r="C47" i="3" l="1"/>
  <c r="B53" i="4"/>
  <c r="C43" i="4" l="1"/>
  <c r="C49" i="4"/>
  <c r="C45" i="4"/>
  <c r="C41" i="4"/>
  <c r="C52" i="4"/>
  <c r="C48" i="4"/>
  <c r="C44" i="4"/>
  <c r="C40" i="4"/>
  <c r="C51" i="4"/>
  <c r="C47" i="4"/>
  <c r="C39" i="4"/>
  <c r="C50" i="4"/>
  <c r="C46" i="4"/>
  <c r="C42" i="4"/>
  <c r="C38" i="4"/>
  <c r="B53" i="5"/>
  <c r="C40" i="5" s="1"/>
  <c r="C43" i="5" l="1"/>
  <c r="C51" i="5"/>
  <c r="C36" i="5"/>
  <c r="C44" i="5"/>
  <c r="C48" i="5"/>
  <c r="C52" i="5"/>
  <c r="C37" i="5"/>
  <c r="C41" i="5"/>
  <c r="C45" i="5"/>
  <c r="C49" i="5"/>
  <c r="C38" i="5"/>
  <c r="C42" i="5"/>
  <c r="C46" i="5"/>
  <c r="C50" i="5"/>
  <c r="C53" i="4"/>
  <c r="C39" i="5"/>
  <c r="C47" i="5"/>
  <c r="B44" i="6"/>
  <c r="C53" i="5" l="1"/>
  <c r="C36" i="6"/>
  <c r="C43" i="6"/>
  <c r="C41" i="6"/>
  <c r="C39" i="6"/>
  <c r="C37" i="6"/>
  <c r="C35" i="6"/>
  <c r="C33" i="6"/>
  <c r="C42" i="6"/>
  <c r="C40" i="6"/>
  <c r="C38" i="6"/>
  <c r="C34" i="6"/>
  <c r="C44" i="6" l="1"/>
  <c r="B47" i="7"/>
  <c r="C46" i="7" l="1"/>
  <c r="C38" i="7"/>
  <c r="C39" i="7"/>
  <c r="C42" i="7"/>
  <c r="C41" i="7"/>
  <c r="C35" i="7"/>
  <c r="C37" i="7"/>
  <c r="C43" i="7"/>
  <c r="C45" i="7"/>
  <c r="C34" i="7"/>
  <c r="C36" i="7"/>
  <c r="C40" i="7"/>
  <c r="C44" i="7"/>
  <c r="C47" i="7" l="1"/>
  <c r="B43" i="8"/>
  <c r="C42" i="8" l="1"/>
  <c r="C40" i="8"/>
  <c r="C39" i="8"/>
  <c r="C41" i="8"/>
  <c r="C34" i="8"/>
  <c r="C32" i="8"/>
  <c r="C36" i="8"/>
  <c r="C31" i="8"/>
  <c r="C33" i="8"/>
  <c r="C35" i="8"/>
  <c r="C37" i="8"/>
  <c r="C38" i="8"/>
  <c r="C43" i="8" l="1"/>
  <c r="B43" i="9"/>
  <c r="C41" i="9" l="1"/>
  <c r="C37" i="9"/>
  <c r="C40" i="9"/>
  <c r="C38" i="9"/>
  <c r="C36" i="9"/>
  <c r="C39" i="9"/>
  <c r="C35" i="9"/>
  <c r="C34" i="9"/>
  <c r="C42" i="9"/>
  <c r="C33" i="9"/>
  <c r="B44" i="10"/>
  <c r="C43" i="10" s="1"/>
  <c r="C40" i="10"/>
  <c r="C32" i="10"/>
  <c r="C34" i="10" l="1"/>
  <c r="C36" i="10"/>
  <c r="C38" i="10"/>
  <c r="C42" i="10"/>
  <c r="C43" i="9"/>
  <c r="C33" i="10"/>
  <c r="C35" i="10"/>
  <c r="C37" i="10"/>
  <c r="C39" i="10"/>
  <c r="C41" i="10"/>
  <c r="C44" i="10" l="1"/>
  <c r="B50" i="11"/>
  <c r="C38" i="11" l="1"/>
  <c r="C37" i="11"/>
  <c r="C49" i="11"/>
  <c r="C45" i="11"/>
  <c r="C47" i="11"/>
  <c r="C43" i="11"/>
  <c r="C39" i="11"/>
  <c r="C41" i="11"/>
  <c r="C48" i="11"/>
  <c r="C46" i="11"/>
  <c r="C44" i="11"/>
  <c r="C42" i="11"/>
  <c r="C40" i="11"/>
  <c r="B45" i="2"/>
  <c r="C50" i="11" l="1"/>
  <c r="C44" i="2"/>
  <c r="C40" i="2"/>
  <c r="C36" i="2"/>
  <c r="C43" i="2"/>
  <c r="C39" i="2"/>
  <c r="C35" i="2"/>
  <c r="C42" i="2"/>
  <c r="C38" i="2"/>
  <c r="C34" i="2"/>
  <c r="C41" i="2"/>
  <c r="C37" i="2"/>
  <c r="C37" i="1"/>
  <c r="B42" i="1"/>
  <c r="C40" i="1" s="1"/>
  <c r="C33" i="1" l="1"/>
  <c r="C41" i="1"/>
  <c r="C38" i="1"/>
  <c r="C34" i="1"/>
  <c r="C42" i="1"/>
  <c r="C45" i="2"/>
  <c r="C35" i="1"/>
  <c r="C39" i="1"/>
  <c r="C32" i="1"/>
  <c r="C36" i="1"/>
  <c r="D22" i="11"/>
  <c r="B22" i="11"/>
  <c r="B24" i="11" s="1"/>
  <c r="D17" i="10"/>
  <c r="B17" i="10"/>
  <c r="B19" i="10" s="1"/>
  <c r="C16" i="10" s="1"/>
  <c r="D19" i="9"/>
  <c r="E18" i="9" s="1"/>
  <c r="B19" i="9"/>
  <c r="B20" i="9" s="1"/>
  <c r="C20" i="9" s="1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18" i="8"/>
  <c r="D17" i="8"/>
  <c r="E17" i="8" s="1"/>
  <c r="B17" i="8"/>
  <c r="C16" i="8"/>
  <c r="C15" i="8"/>
  <c r="C14" i="8"/>
  <c r="C13" i="8"/>
  <c r="C12" i="8"/>
  <c r="C11" i="8"/>
  <c r="C10" i="8"/>
  <c r="C9" i="8"/>
  <c r="C8" i="8"/>
  <c r="C7" i="8"/>
  <c r="C6" i="8"/>
  <c r="C5" i="8"/>
  <c r="D20" i="7"/>
  <c r="E19" i="7" s="1"/>
  <c r="B20" i="7"/>
  <c r="B21" i="7" s="1"/>
  <c r="C21" i="7" s="1"/>
  <c r="C19" i="7"/>
  <c r="C18" i="7"/>
  <c r="C17" i="7"/>
  <c r="C16" i="7"/>
  <c r="E15" i="7"/>
  <c r="C15" i="7"/>
  <c r="E14" i="7"/>
  <c r="C14" i="7"/>
  <c r="E13" i="7"/>
  <c r="C13" i="7"/>
  <c r="E12" i="7"/>
  <c r="C12" i="7"/>
  <c r="E11" i="7"/>
  <c r="C11" i="7"/>
  <c r="E10" i="7"/>
  <c r="C10" i="7"/>
  <c r="E9" i="7"/>
  <c r="C9" i="7"/>
  <c r="E8" i="7"/>
  <c r="C8" i="7"/>
  <c r="E7" i="7"/>
  <c r="C7" i="7"/>
  <c r="E6" i="7"/>
  <c r="C6" i="7"/>
  <c r="E5" i="7"/>
  <c r="C5" i="7"/>
  <c r="D19" i="6"/>
  <c r="E18" i="6" s="1"/>
  <c r="B19" i="6"/>
  <c r="B20" i="6" s="1"/>
  <c r="C20" i="6" s="1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D22" i="5"/>
  <c r="E20" i="5" s="1"/>
  <c r="B22" i="5"/>
  <c r="B23" i="5" s="1"/>
  <c r="C23" i="5" s="1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22" i="5" s="1"/>
  <c r="C24" i="5" s="1"/>
  <c r="D19" i="4"/>
  <c r="E18" i="4" s="1"/>
  <c r="B19" i="4"/>
  <c r="B20" i="4" s="1"/>
  <c r="C20" i="4" s="1"/>
  <c r="C18" i="4"/>
  <c r="E17" i="4"/>
  <c r="C17" i="4"/>
  <c r="C16" i="4"/>
  <c r="E15" i="4"/>
  <c r="C15" i="4"/>
  <c r="C14" i="4"/>
  <c r="E13" i="4"/>
  <c r="C13" i="4"/>
  <c r="C12" i="4"/>
  <c r="E11" i="4"/>
  <c r="C11" i="4"/>
  <c r="C10" i="4"/>
  <c r="E9" i="4"/>
  <c r="C9" i="4"/>
  <c r="C8" i="4"/>
  <c r="E7" i="4"/>
  <c r="C7" i="4"/>
  <c r="C6" i="4"/>
  <c r="E5" i="4"/>
  <c r="C5" i="4"/>
  <c r="D17" i="3"/>
  <c r="E13" i="3" s="1"/>
  <c r="B17" i="3"/>
  <c r="B18" i="3" s="1"/>
  <c r="C18" i="3" s="1"/>
  <c r="C16" i="3"/>
  <c r="C15" i="3"/>
  <c r="C14" i="3"/>
  <c r="C13" i="3"/>
  <c r="C12" i="3"/>
  <c r="E11" i="3"/>
  <c r="C11" i="3"/>
  <c r="C10" i="3"/>
  <c r="E9" i="3"/>
  <c r="C9" i="3"/>
  <c r="C8" i="3"/>
  <c r="E7" i="3"/>
  <c r="C7" i="3"/>
  <c r="C6" i="3"/>
  <c r="E5" i="3"/>
  <c r="C5" i="3"/>
  <c r="D19" i="2"/>
  <c r="E18" i="2" s="1"/>
  <c r="B19" i="2"/>
  <c r="B20" i="2" s="1"/>
  <c r="C20" i="2" s="1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C6" i="2"/>
  <c r="E5" i="2"/>
  <c r="C5" i="2"/>
  <c r="D18" i="1"/>
  <c r="E10" i="1" s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B18" i="1"/>
  <c r="B19" i="1" s="1"/>
  <c r="C19" i="1" s="1"/>
  <c r="C28" i="4"/>
  <c r="E15" i="3" l="1"/>
  <c r="C19" i="4"/>
  <c r="C21" i="4" s="1"/>
  <c r="E6" i="3"/>
  <c r="E17" i="3" s="1"/>
  <c r="E8" i="3"/>
  <c r="E10" i="3"/>
  <c r="E12" i="3"/>
  <c r="E14" i="3"/>
  <c r="E16" i="3"/>
  <c r="E9" i="2"/>
  <c r="C17" i="3"/>
  <c r="C19" i="3" s="1"/>
  <c r="E6" i="2"/>
  <c r="E8" i="2"/>
  <c r="E10" i="2"/>
  <c r="E6" i="4"/>
  <c r="E8" i="4"/>
  <c r="E10" i="4"/>
  <c r="E12" i="4"/>
  <c r="E14" i="4"/>
  <c r="E16" i="4"/>
  <c r="E5" i="5"/>
  <c r="E7" i="5"/>
  <c r="E9" i="5"/>
  <c r="E11" i="5"/>
  <c r="E13" i="5"/>
  <c r="E15" i="5"/>
  <c r="E17" i="5"/>
  <c r="E19" i="5"/>
  <c r="E21" i="5"/>
  <c r="C19" i="6"/>
  <c r="C21" i="6" s="1"/>
  <c r="C20" i="7"/>
  <c r="C22" i="7" s="1"/>
  <c r="E6" i="5"/>
  <c r="E22" i="5" s="1"/>
  <c r="E8" i="5"/>
  <c r="E10" i="5"/>
  <c r="E12" i="5"/>
  <c r="E14" i="5"/>
  <c r="E16" i="5"/>
  <c r="E18" i="5"/>
  <c r="C17" i="8"/>
  <c r="C19" i="8" s="1"/>
  <c r="E14" i="1"/>
  <c r="E5" i="1"/>
  <c r="C22" i="11"/>
  <c r="C24" i="11" s="1"/>
  <c r="C7" i="10"/>
  <c r="C9" i="10"/>
  <c r="C11" i="10"/>
  <c r="C13" i="10"/>
  <c r="C15" i="10"/>
  <c r="C18" i="10"/>
  <c r="C6" i="10"/>
  <c r="C8" i="10"/>
  <c r="C10" i="10"/>
  <c r="C12" i="10"/>
  <c r="C14" i="10"/>
  <c r="C17" i="10"/>
  <c r="E6" i="9"/>
  <c r="E7" i="9"/>
  <c r="E8" i="9"/>
  <c r="E9" i="9"/>
  <c r="E10" i="9"/>
  <c r="E11" i="9"/>
  <c r="E12" i="9"/>
  <c r="E13" i="9"/>
  <c r="E14" i="9"/>
  <c r="E15" i="9"/>
  <c r="E16" i="9"/>
  <c r="E17" i="9"/>
  <c r="C19" i="9"/>
  <c r="C21" i="9" s="1"/>
  <c r="E5" i="8"/>
  <c r="E6" i="8"/>
  <c r="E7" i="8"/>
  <c r="E8" i="8"/>
  <c r="E9" i="8"/>
  <c r="E10" i="8"/>
  <c r="E11" i="8"/>
  <c r="E12" i="8"/>
  <c r="E13" i="8"/>
  <c r="E14" i="8"/>
  <c r="E15" i="8"/>
  <c r="E16" i="8"/>
  <c r="E16" i="7"/>
  <c r="E17" i="7"/>
  <c r="E18" i="7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1" i="2"/>
  <c r="C19" i="2"/>
  <c r="C21" i="2" s="1"/>
  <c r="E12" i="2"/>
  <c r="E13" i="2"/>
  <c r="E14" i="2"/>
  <c r="E15" i="2"/>
  <c r="E16" i="2"/>
  <c r="E17" i="2"/>
  <c r="E16" i="1"/>
  <c r="E12" i="1"/>
  <c r="E8" i="1"/>
  <c r="C18" i="1"/>
  <c r="C20" i="1" s="1"/>
  <c r="E6" i="1"/>
  <c r="E17" i="1"/>
  <c r="E15" i="1"/>
  <c r="E13" i="1"/>
  <c r="E11" i="1"/>
  <c r="E9" i="1"/>
  <c r="E7" i="1"/>
  <c r="E19" i="4" l="1"/>
  <c r="E20" i="7"/>
  <c r="E18" i="1"/>
  <c r="E19" i="9"/>
  <c r="E19" i="6"/>
  <c r="E19" i="2"/>
</calcChain>
</file>

<file path=xl/sharedStrings.xml><?xml version="1.0" encoding="utf-8"?>
<sst xmlns="http://schemas.openxmlformats.org/spreadsheetml/2006/main" count="774" uniqueCount="330">
  <si>
    <t>(% )*</t>
  </si>
  <si>
    <t>(%)</t>
  </si>
  <si>
    <t>Unión de Centro Democrático (UCD)</t>
  </si>
  <si>
    <t>Partido Socialista Obrero Español (PSOE)</t>
  </si>
  <si>
    <t>Alianza Popular (AP)</t>
  </si>
  <si>
    <t>Partido Comunista de España (PCE)</t>
  </si>
  <si>
    <t>Socialistes de Catalunya (PSC-PSOE)</t>
  </si>
  <si>
    <t>Partido Socialista Popular - Unidad Socialista (PSP-US)</t>
  </si>
  <si>
    <t>Partit Socialista Unificat de Catalunya (PSUC)</t>
  </si>
  <si>
    <t>Pacte Democrátic per Catalunya (PDC)</t>
  </si>
  <si>
    <t>Partido Nacionalista Vasco (PNV)</t>
  </si>
  <si>
    <t>Coalición Electoral Unió del Centro i la Democracia Cristiana de Cataluña (UDC-CD)</t>
  </si>
  <si>
    <t>Esquerra de Catalunya - Front Electoral Democratic (EC-FED)</t>
  </si>
  <si>
    <t>Candidatura Independiente del Centro (CIC)</t>
  </si>
  <si>
    <t>Euskadiko Ezquerra - Izquierda de Euskadi (EE-IE)</t>
  </si>
  <si>
    <t>Total</t>
  </si>
  <si>
    <t>Otros**</t>
  </si>
  <si>
    <t>Total votos a  candidaturas</t>
  </si>
  <si>
    <t>* Calculado en relación a los votos obtenidos por todas las candidaturas.</t>
  </si>
  <si>
    <t>** Candidaturas restantes que han obtenido votos pero no escaños.</t>
  </si>
  <si>
    <t>Coalición Democrática (CD)</t>
  </si>
  <si>
    <t>Convergencia i Unió (C i U)</t>
  </si>
  <si>
    <t>Unión Nacional  (UN)</t>
  </si>
  <si>
    <t>Partido Socialista de Andalucía - Partido Andaluz (PSA-PA)</t>
  </si>
  <si>
    <t>Partido Nacionalista Vasco ( PNV)</t>
  </si>
  <si>
    <t>Herri Batasuna (HB)</t>
  </si>
  <si>
    <t>Euskadiko Ezquerra (EE)</t>
  </si>
  <si>
    <t>Unión del Pueblo Canario (UPC)</t>
  </si>
  <si>
    <t>Partido Aragonés Regionalista (PAR)</t>
  </si>
  <si>
    <t>Unión del Pueblo Navarro (UPN)</t>
  </si>
  <si>
    <t>Total votos a candidaturas</t>
  </si>
  <si>
    <t>Alianza Popular ( AP)**</t>
  </si>
  <si>
    <t>Partido Socialista de Catalunya (PSC)</t>
  </si>
  <si>
    <t>Convergencia i Unió (CiU)</t>
  </si>
  <si>
    <t>Centro Democrático y Social (CDS)</t>
  </si>
  <si>
    <t>Esquerra Republicana de Catalunya (ERC)</t>
  </si>
  <si>
    <t>Euskadiko Ezkerra (EE)</t>
  </si>
  <si>
    <t>Otros***</t>
  </si>
  <si>
    <t>*** Candidaturas restantes que han obtenido votos pero no escaños.</t>
  </si>
  <si>
    <t>Coalición Popular (CP)</t>
  </si>
  <si>
    <t>Partit dels Socialistes de Catalunya (PSC-PSOE)</t>
  </si>
  <si>
    <t>Izquierda Unida (IU)</t>
  </si>
  <si>
    <t>Herri Batasuna (HB)**</t>
  </si>
  <si>
    <t>Unió de L`Esquerra Catalana (UEC)</t>
  </si>
  <si>
    <t>Coalición Galega (CG)</t>
  </si>
  <si>
    <t>Agrupaciones Independientes de Canarias (AIC)</t>
  </si>
  <si>
    <t>Unió Valenciana (UV)</t>
  </si>
  <si>
    <t xml:space="preserve">Total votos a candidaturas </t>
  </si>
  <si>
    <t>**  Suma de los votos obtenidos en Vizcaya, Guipuzcoa y Navarra.</t>
  </si>
  <si>
    <t>HB (Vizcaya)</t>
  </si>
  <si>
    <t>HB (Guipuzcoa)</t>
  </si>
  <si>
    <t>HB (Navarra)</t>
  </si>
  <si>
    <t>Partido Popular (PP)</t>
  </si>
  <si>
    <t>Convergencia i Unió (CIU)</t>
  </si>
  <si>
    <t>Eusko Alderdi Jetzalea - Partido Nacionalista Vasco (EAJ-PNV)</t>
  </si>
  <si>
    <t>Iniciativa per Catalunya (IC)</t>
  </si>
  <si>
    <t>Partido Andalucista (PA)</t>
  </si>
  <si>
    <t>Unión Valenciana (UV)</t>
  </si>
  <si>
    <t>Eusko Alkartasuna (EA)</t>
  </si>
  <si>
    <t>Unión del Pueblo Navarro - Coalición PP (UPN-PP)</t>
  </si>
  <si>
    <t>PP- Coalición Centristas de Galicia (PP-CG)</t>
  </si>
  <si>
    <t>Coalición Canaria (CC)</t>
  </si>
  <si>
    <t>Coalición Eusko Alkartasuna - Euskal Ezkerra (EA-EUE)</t>
  </si>
  <si>
    <t>Unión del Pueblo Navarro - Partido Popular (UPN-PP)</t>
  </si>
  <si>
    <t>Partido Popular - Partido Aragonés (PP-PAR)</t>
  </si>
  <si>
    <t>Eusko Alderdi Jetzalea-Partido Nacionalista Vasco (EAJ-PNV)</t>
  </si>
  <si>
    <t>Iniciativa per Catalunya - Els Verds (IC-EV)</t>
  </si>
  <si>
    <t>Bloque Nacionalista Galego (BNG)</t>
  </si>
  <si>
    <t xml:space="preserve">Total </t>
  </si>
  <si>
    <t>Convergència i Unió (CiU)</t>
  </si>
  <si>
    <t>Euzko Alderdi Jeltzalea-Partido Nacionalista Vasco (EAJ-PNV)</t>
  </si>
  <si>
    <t>Iniciativa per Catalunya-Verds (IC-V)</t>
  </si>
  <si>
    <t>Chunta Aragonesista (CHA)</t>
  </si>
  <si>
    <t xml:space="preserve">Esquerra Republicana de Catalunya (ERC) </t>
  </si>
  <si>
    <t>Iniciativa Per Cataluya Verds- Esquerra Unida I Alternativa (ICV-EUIA)</t>
  </si>
  <si>
    <t>Unión del Pueblo Navarro-Partido Popular (UPN-PP)</t>
  </si>
  <si>
    <t>Coalición Esquerra Unida Pais Valencia-Izquierda Republicana (ENTESA)</t>
  </si>
  <si>
    <t>Eusko Alcartasuna (EA)</t>
  </si>
  <si>
    <t>Coalición Nafarroa Bai (NA-BAI)</t>
  </si>
  <si>
    <t>Candidaturas</t>
  </si>
  <si>
    <t>Convergéncia i Unió</t>
  </si>
  <si>
    <t xml:space="preserve">Coalición " La Izquierda Plural"   </t>
  </si>
  <si>
    <t>Coalición "Partido Popular en coalición con el Partido Aragonés" (PP-PAR)</t>
  </si>
  <si>
    <t>Coalición AMAIUR</t>
  </si>
  <si>
    <t>Coalición "Partido Popular-Extremadura Unida" (PP-EU)</t>
  </si>
  <si>
    <t>Unión Progreso y Democracia (UPyD)</t>
  </si>
  <si>
    <t>Eusko Alderdi Jeltzalea-Partido Nacionalista Vasco (EAJ-PNV)</t>
  </si>
  <si>
    <t>Coalición "Esquerra Republicana de Catalunya" (ERC/ESQUERRA)</t>
  </si>
  <si>
    <t>Coalición "Coalición Canaria-Nueva Canarias" (CC-NC-PNC)</t>
  </si>
  <si>
    <t>Coalición "Unión del Pueblo Navarro en coalición con el Partido Popular" (UPN-PP)</t>
  </si>
  <si>
    <t>Coalición "Bloc-Iniciativa-Verds-Equo-Coalició Compromís" (Compromís-Q)</t>
  </si>
  <si>
    <t>Foro de Ciudadanos (FAC)</t>
  </si>
  <si>
    <t>Geroa Bai (GBAI)</t>
  </si>
  <si>
    <t>Indice de participación: 68,94%</t>
  </si>
  <si>
    <t xml:space="preserve"> Votos</t>
  </si>
  <si>
    <t>Escaños</t>
  </si>
  <si>
    <t>** En coalición con el PDP, UL, PAR, UPN, UV.  Incluye además 139.148 votos y 2 escaños obtenidos en las provincias vascas en coalición con UCD.</t>
  </si>
  <si>
    <t>Fuente: Junta Electoral Central. Ministerio del Interior.  Elaboración propia.</t>
  </si>
  <si>
    <t>Partido socialista Obrero Español - Progresistas (PSOE)</t>
  </si>
  <si>
    <t>Unión, Progreso y Democracia (UPyD)</t>
  </si>
  <si>
    <t>Coalición Canaria - Partido Nacionalista Canario (CC-PNC)</t>
  </si>
  <si>
    <t>Indice de participación: 73,84%</t>
  </si>
  <si>
    <t>Por un Senado Democrático</t>
  </si>
  <si>
    <t>Agrupación de Electores Frente Autonómico</t>
  </si>
  <si>
    <t>Senadores para la Democracia</t>
  </si>
  <si>
    <t>Alianza Popular</t>
  </si>
  <si>
    <t>Asamblea Majorera</t>
  </si>
  <si>
    <t>Otros *</t>
  </si>
  <si>
    <t>* Candidaturas independientes y agrupaciones de electores uniprovinciales.</t>
  </si>
  <si>
    <t>Total **</t>
  </si>
  <si>
    <t xml:space="preserve">Partido Socialista Obrero Español </t>
  </si>
  <si>
    <t xml:space="preserve">Partit dels Socialistes de Catalunya (PSC-PSOE) </t>
  </si>
  <si>
    <t xml:space="preserve">Partido Nacionalista Vasco </t>
  </si>
  <si>
    <t xml:space="preserve">Candidatos independientes* </t>
  </si>
  <si>
    <t xml:space="preserve">Coalición Democrática (CD) </t>
  </si>
  <si>
    <t xml:space="preserve">Convergencia i Unió (CiU) </t>
  </si>
  <si>
    <t xml:space="preserve">Per L' Entesa </t>
  </si>
  <si>
    <t xml:space="preserve">Herri Batasuna </t>
  </si>
  <si>
    <t xml:space="preserve">Centristes de Catalunya-UCD </t>
  </si>
  <si>
    <t xml:space="preserve">Candidatura Progresista Menorquina </t>
  </si>
  <si>
    <t xml:space="preserve">Senadores Majoreros </t>
  </si>
  <si>
    <t>Coalición Canaria-Agrupación Herreña Independiente-Nueva Canarias</t>
  </si>
  <si>
    <t>Partido Socialista de Euskadi-Euskadiko Ezquerra/PSOE</t>
  </si>
  <si>
    <t>Amaiur</t>
  </si>
  <si>
    <t xml:space="preserve">Unión del Pueblo Navarro en coalición con el Partido Popular </t>
  </si>
  <si>
    <t>Partido dos Socialistas de Galicia-PSOE</t>
  </si>
  <si>
    <t>Partido Popular-Extremadura Unida</t>
  </si>
  <si>
    <t>Entesa pel Progrés de Catalunya</t>
  </si>
  <si>
    <t>Convergencia i Unió</t>
  </si>
  <si>
    <t>Partido Popular en coalición con el Partido Aragonés</t>
  </si>
  <si>
    <t>Senadores por partido</t>
  </si>
  <si>
    <t>Partido popular (PP)</t>
  </si>
  <si>
    <t>Entesa Catalana de Progrés</t>
  </si>
  <si>
    <t>Partido Socialista de Euskadi-Euskadiko Ezkerra (PSOE)</t>
  </si>
  <si>
    <t>Partido Socialista Obreto Español de Andalucía</t>
  </si>
  <si>
    <t>Partido Dos Socialistas de Galicia-PSOE</t>
  </si>
  <si>
    <t>Unión del Pueblo Navarro en coalición con Partido Popular</t>
  </si>
  <si>
    <t>Eusko Alderdi Jetzalea-Partido Nacionalista Vasco</t>
  </si>
  <si>
    <t>Agrupación Herreña Independiente-Coalición Canaria</t>
  </si>
  <si>
    <t>Eivissa i Formentera al Senat</t>
  </si>
  <si>
    <t>PSOE-EU-PSM-VERDS</t>
  </si>
  <si>
    <t>Partido Socialista Obrero Español</t>
  </si>
  <si>
    <t xml:space="preserve">Eusko Alderdi Jetzalea-Partido Nacionalista Vasco </t>
  </si>
  <si>
    <t>Coalición Canaria</t>
  </si>
  <si>
    <t>Partido dos Socialistas de Galicia - PSOE</t>
  </si>
  <si>
    <t xml:space="preserve">Partido Socialista de Euskadi-Euskadiko Ezkerra </t>
  </si>
  <si>
    <t>Partido Socialista Obrero Español de Andalucía</t>
  </si>
  <si>
    <t>Partido Socialista Obrero Español- Progresistas</t>
  </si>
  <si>
    <t>Entesa Catalana de Progrés (PSC-PSOE, ERC, IC-V)</t>
  </si>
  <si>
    <t>Partido de Independientes de Lanzarote (PIL)</t>
  </si>
  <si>
    <t>Independientes de Menorca en coalición con Partido Popular</t>
  </si>
  <si>
    <t>Unión del Pueblo Melillense en coaliación con Partido Popular</t>
  </si>
  <si>
    <t>Partido Socialista de Euskadi-Euskadiko Ezquerra</t>
  </si>
  <si>
    <t>Agrupación de electores Eivissa y Formentera al Senat (EFS)</t>
  </si>
  <si>
    <t xml:space="preserve">Partido de Independientes de Lanzarote (PIL) </t>
  </si>
  <si>
    <t xml:space="preserve">Coalición Canaria </t>
  </si>
  <si>
    <t xml:space="preserve">Unión del Pueblo Navarro - Coalición PP (UPN-PP) </t>
  </si>
  <si>
    <t xml:space="preserve">Partido Socialista de Galicia (PSG-PSOE) </t>
  </si>
  <si>
    <t xml:space="preserve">Eusko Alderdi Jetzalea - Partido Nacionalista Vasco (EAJ - PNV)) </t>
  </si>
  <si>
    <t>Partido Socialista de Galicia (PSG-PSOE)</t>
  </si>
  <si>
    <t>Herri Batasuna</t>
  </si>
  <si>
    <t>PP - Coalición Centristas de Galicia (PP-CG)</t>
  </si>
  <si>
    <t>Partido Socialista de Euskadi-PSOE</t>
  </si>
  <si>
    <t>Centro Democrático y Social</t>
  </si>
  <si>
    <t>Agrupaciones Independientes de Canarias</t>
  </si>
  <si>
    <t>Independiente de Lanzarote</t>
  </si>
  <si>
    <t>Agrupación Herreña Independiente</t>
  </si>
  <si>
    <t>Izquierda Unida - Convocatoria por Andalucía</t>
  </si>
  <si>
    <t xml:space="preserve">Coalición Popular (CP-AP) </t>
  </si>
  <si>
    <t xml:space="preserve">Partido Socialista Obrero Español de Andalucía </t>
  </si>
  <si>
    <t xml:space="preserve">Coalición Popular </t>
  </si>
  <si>
    <t xml:space="preserve">Coalición Popular (PDP) </t>
  </si>
  <si>
    <t>Coalición Popular (PDL)</t>
  </si>
  <si>
    <t>Agrupaciones Independientes de Canarias (AIC-ATI)</t>
  </si>
  <si>
    <t>Coalición Popular (Centristas de Galicia)</t>
  </si>
  <si>
    <t>Senadores por partidos</t>
  </si>
  <si>
    <t>Alianza Popular - Partido Demócrata Popular (AP-PDP)</t>
  </si>
  <si>
    <t>Catalunya al Senat</t>
  </si>
  <si>
    <t>Partido Nacionalista Vasco</t>
  </si>
  <si>
    <t xml:space="preserve">Partido Socialista de Euskadi (PSE-PSOE) </t>
  </si>
  <si>
    <t>AP-PDP-Partido Aragones Regionalista</t>
  </si>
  <si>
    <t>AP-PDP-Unión Valenciana</t>
  </si>
  <si>
    <t>Unión del Pueblo Navarro - AP - PDP</t>
  </si>
  <si>
    <t>Candidato independiente (Soria)</t>
  </si>
  <si>
    <t>Partido Socialista de Galicia (PSOE-G)</t>
  </si>
  <si>
    <t>Esquerra Republica de Catalunya (ERC) ***</t>
  </si>
  <si>
    <t>*** Esquerra Republicana de Catalunya amb Font Nacional de Catalunya i Partit Social Demócrata de Catalunya (ERC)</t>
  </si>
  <si>
    <t>Eusko Alderdi Jetzalea - Partido Nacionalista Vasco (EAJ - PNV)</t>
  </si>
  <si>
    <t>Ciudadanos-Partido de la Ciudadanía (C's)</t>
  </si>
  <si>
    <t xml:space="preserve">Podemos </t>
  </si>
  <si>
    <t>Coalición "En Comú Podem" (EN COMÚ)</t>
  </si>
  <si>
    <t>Coalición "Unidad Popular"</t>
  </si>
  <si>
    <t xml:space="preserve">Coalición "Compromís-Podemos-És el Moment" (PODEMOS-COMPROMÍS) </t>
  </si>
  <si>
    <t>Coalición "Esquerra Republicana de Catalunya-Catalunya Sí" (ERC-CATSI)</t>
  </si>
  <si>
    <t>Partit dels Socialistes de Catalunya (PSC-PSOE) (PSC)</t>
  </si>
  <si>
    <t xml:space="preserve">Coalición "Democràcia i Llibertat. Convergéncia. Demòcrates. Reagrupament" (DL)
</t>
  </si>
  <si>
    <t>Coalición "En Marea" (PODEMOS-En Marea-ANOVA-EU)</t>
  </si>
  <si>
    <t>Euzko Alderdi Jetzalea-Partido Nacionalista Vasco (EAJ-PNV)</t>
  </si>
  <si>
    <t>Euskal Herria Bildu (EH Bildu)</t>
  </si>
  <si>
    <t>Coalición "Partido Socialista Obrero Español-Nueva Canarias" (PSOE-NCa)</t>
  </si>
  <si>
    <t>Coalición "Partido Popular-Foro" (PP-FORO)</t>
  </si>
  <si>
    <t>Coalición "Unión del Pueblo Navarro-Partido Popular" (UPN-PP)</t>
  </si>
  <si>
    <t>Coalición Canaria-Partido Nacionalista Canario (CCa-PNC)</t>
  </si>
  <si>
    <t>Coalición "Podemos-Ahora Alto Aragón en Común"</t>
  </si>
  <si>
    <t>Índice de participación: 69,67%</t>
  </si>
  <si>
    <t>Unidos Podemos (PODEMOS-IU-EQUO-CLIAS)</t>
  </si>
  <si>
    <t>En Comú Podem-Guanyem el Canvi (ECP)</t>
  </si>
  <si>
    <t>Compromís-Podemos-EUPV: A la Valenciana (PODEMOS-COMPROMÍS-EUPV)</t>
  </si>
  <si>
    <t>Esquerra Republicana/Catalunya Sí (ERC-CATSÍ)</t>
  </si>
  <si>
    <t>Convergència Democràtica de Catalunya (CDC)</t>
  </si>
  <si>
    <t>En Marea (PODEMOS-EN MAREA-ANOVA-EU)</t>
  </si>
  <si>
    <t>Partido Popular en coalición con el Partido Aragonés (PP-PAR)</t>
  </si>
  <si>
    <t>Partido Socialista Obrero Español-Nueva Canarias (PSOE-NCa)</t>
  </si>
  <si>
    <t>Partido Popular-Foro (PP-FORO)</t>
  </si>
  <si>
    <t>Unión del Pueblo Navarro en coalición con el Partido Popular (UPN-PP)</t>
  </si>
  <si>
    <t>Coalición Canaria (CCa)</t>
  </si>
  <si>
    <t>Índice de participación: 66,48%</t>
  </si>
  <si>
    <t>Unidos Podemos (PODEMOS-IU-EQUO)</t>
  </si>
  <si>
    <t>VOX</t>
  </si>
  <si>
    <t>Esquerra Republicana de Catalunya-Sobiranistes (ERC-SOBIRANISTES)</t>
  </si>
  <si>
    <t>En Comú Podem-Guanyem el Canvi (ECP-GUANYEM EL CANVI)</t>
  </si>
  <si>
    <t>Junts per Catalunya-Junts (JxCAT-JUNTS)</t>
  </si>
  <si>
    <t>En Común-Unidas Podemos (PODEMOS-EU-MAREAS EN COMÚN-EQUO)</t>
  </si>
  <si>
    <t>Compromís: Bloc-Iniciativa-Verdsequo (COMPROMÍS 2019)</t>
  </si>
  <si>
    <t>Navarra Suma (NA+)</t>
  </si>
  <si>
    <t>Partido Regionalista de Cantabria (PRC)</t>
  </si>
  <si>
    <t>Índice de participación: 71,76%</t>
  </si>
  <si>
    <t>Unidas Podemos (PODEMOS-IU)</t>
  </si>
  <si>
    <t>Más País-Equo</t>
  </si>
  <si>
    <t>Candidatura D'Unitat Popular-Per la Ruptura (CUP-PR)</t>
  </si>
  <si>
    <t>En Común-Unidas Podemos (PODEMOS-EU)</t>
  </si>
  <si>
    <t>Coalición Canaria-Nueva Canarias (CCa-PNC-NC)</t>
  </si>
  <si>
    <t>Més Compromís</t>
  </si>
  <si>
    <t>Agrupación de Electores "Teruel Existe" (¡TERUEL EXISTE!)</t>
  </si>
  <si>
    <t>Índice de participación: 66,23%</t>
  </si>
  <si>
    <t>PODEMOS</t>
  </si>
  <si>
    <t>Esquerra Republicana De Catalunya-Catalunya Sí (ERC-CATSI)</t>
  </si>
  <si>
    <t>Democràcia I Llibertat. Convergència. Demòcrates (DL)</t>
  </si>
  <si>
    <t>"En Comú Podem" (EN COMÚ)</t>
  </si>
  <si>
    <t>En Marea (PODEMOS-En)</t>
  </si>
  <si>
    <t>Compromís-Podemos-És El Moment (PODEMOS-COM)</t>
  </si>
  <si>
    <t>Cambio-Aldaketa (CAMBIO-ALDA)</t>
  </si>
  <si>
    <t>Coalición Canaria - Partido Nacionalista Canario (CCa-PNC)</t>
  </si>
  <si>
    <t>Agrupación Socialista Gomera (ASG)</t>
  </si>
  <si>
    <t>Esquerra Republicana De Catalunya-Sobiranistes (ERC-SOBIRANISTES)</t>
  </si>
  <si>
    <t>Junts Per Catalunya-Junts (JxCAT-JUNTS)</t>
  </si>
  <si>
    <t>Agrupación De Electores "Teruel Existe" (¡TERUEL EXISTE!)</t>
  </si>
  <si>
    <t>Agrupacion Socialista Gomera (ASG)</t>
  </si>
  <si>
    <t>Compromís-Podemos-EUPV: A la Valenciana (PODEMOS-COM)</t>
  </si>
  <si>
    <t>En Marea (PODEMOS-EN)</t>
  </si>
  <si>
    <t>Cuadro 1a. Distribución de votos y escaños en el Congreso de los Diputados 1977</t>
  </si>
  <si>
    <t>Cuadro 1b. Distribución de escaños en el Senado 1977</t>
  </si>
  <si>
    <t>Cuadro 2a. Distribución de votos y escaños en el Congreso de los Diputados 1979</t>
  </si>
  <si>
    <t>Cuadro 2b. Distribución de escaños en el Senado 1979</t>
  </si>
  <si>
    <t>Cuadro 3a. Distribución de votos y escaños en el Congreso de los Diputados 1982</t>
  </si>
  <si>
    <t>Cuadro 3b. Distribución de escaños en el Senado 1982</t>
  </si>
  <si>
    <t>Cuadro 4a. Distribución de votos y escaños en el Congreso de los Diputados 1986</t>
  </si>
  <si>
    <t>Cuadro 4b. Distribución de escaños en el Senado 1986</t>
  </si>
  <si>
    <t>Cuadro 5b. Distribución de escaños en el Senado 1989*</t>
  </si>
  <si>
    <t>*Se trata de cuatro candidatos que obtuvieron escaño: uno por Ávila y tres por Soria.</t>
  </si>
  <si>
    <t>Senadores por partido*</t>
  </si>
  <si>
    <t>*Un electo por STS en Gran Canaria Alianza Popular-PDP.</t>
  </si>
  <si>
    <t>*Repetición elecciones en Ávila y Melilla y cambio de senadores.</t>
  </si>
  <si>
    <t>Cuadro 5a. Distribución de votos y escaños en el Congreso de los Diputados 1989</t>
  </si>
  <si>
    <t>Cuadro 6a. Distribución de votos y escaños en el Congreso de los Diputados 1993</t>
  </si>
  <si>
    <t>Cuadro 6b. Distribución de escaños en el Senado 1993</t>
  </si>
  <si>
    <t>Cuadro 7a. Distribución de votos y escaños en el Congreso de los Diputados 1996</t>
  </si>
  <si>
    <t>Unidos Podemos (PODEMOS-IU)</t>
  </si>
  <si>
    <t>Cuadro 7b. Distribución de escaños en el Senado 1996</t>
  </si>
  <si>
    <t>Cuadro 8a. Distribución de votos y escaños en el Congreso de los Diputados 2000</t>
  </si>
  <si>
    <t>Cuadro 8b. Distribución de escaños en el Senado 2000</t>
  </si>
  <si>
    <t>Cuadro 9a. Distribución de votos y escaños en el Congreso de los Diputados 2004</t>
  </si>
  <si>
    <t>Cuadro 9b. Distribución de escaños en el Senado 2004</t>
  </si>
  <si>
    <t>Cuadro 10a. Distribución de votos y escaños en el Congreso de los Diputados 2008</t>
  </si>
  <si>
    <t>Cuadro 10b. Distribución de escaños en el Senado 2008</t>
  </si>
  <si>
    <t>Cuadro 11a. Distribución de votos y escaños en el Congreso de los Diputados 2011</t>
  </si>
  <si>
    <t>Cuadro 11b. Distribución de escaños en el Senado 2011</t>
  </si>
  <si>
    <t>Cuadro 12a. Distribución de votos y escaños en el Congreso 2015</t>
  </si>
  <si>
    <t>Cuadro 12b. Distribución de escaños en el Senado 2015</t>
  </si>
  <si>
    <t>Cuadro 13a. Distribución de votos y escaños en el Congreso 2016</t>
  </si>
  <si>
    <t>Cuadro 13b. Distribución de escaños en el Senado 2016</t>
  </si>
  <si>
    <t>Cuadro 15a. Distribución de votos y escaños en el Congreso noviembre 2019</t>
  </si>
  <si>
    <t>Cuadro 15b. Distribución de escaños en el Senado noviembre 2019</t>
  </si>
  <si>
    <t>Cuadro 14a. Distribución de votos y escaños en el Congreso abril 2019</t>
  </si>
  <si>
    <t>Cuadro 14b. Distribución de escaños en el Senado abril 2019</t>
  </si>
  <si>
    <t>ÍNDICE</t>
  </si>
  <si>
    <t>Elecciones 1977</t>
  </si>
  <si>
    <t>Elecciones 1979</t>
  </si>
  <si>
    <t>Elecciones 1982</t>
  </si>
  <si>
    <t>Elecciones 1986</t>
  </si>
  <si>
    <t>Elecciones 1989</t>
  </si>
  <si>
    <t>Elecciones 1993</t>
  </si>
  <si>
    <t>Elecciones 1996</t>
  </si>
  <si>
    <t>Elecciones 2000</t>
  </si>
  <si>
    <t>Elecciones 2004</t>
  </si>
  <si>
    <t>Elecciones 2008</t>
  </si>
  <si>
    <t>Elecciones 2011</t>
  </si>
  <si>
    <t>Elecciones 2015</t>
  </si>
  <si>
    <t>Elecciones 2016</t>
  </si>
  <si>
    <t>Elecciones abril 2019</t>
  </si>
  <si>
    <t>Elecciones noviembre 2019</t>
  </si>
  <si>
    <t>Volver al índice</t>
  </si>
  <si>
    <t>**El Real Decreto Ley 20/1977, de 18 de marzo, dispone en su art. 19 que el total de Senadores a elegir era de 207, compartiendo distrito electoral La Gomera y Lanzarote.</t>
  </si>
  <si>
    <t>Fuente: Junta Electoral Central. Elaboración propia a partir de los datos extraídos de las Actas de escrutinio de las Juntas Electorales Provinciales.</t>
  </si>
  <si>
    <t>Fuente: Junta Electoral Central. Elaboración propia a partir de la publicación realizada por la JEC del resumen de los resultados (BOE núm. 184, de 2 de agosto de 1986).</t>
  </si>
  <si>
    <t>Fuente: Junta Electoral Central. Elaboración propia a partir de la publicación realizada por la JEC del resumen de los resultados (BOE núm. 294, de 8 de diciembre de 1989).</t>
  </si>
  <si>
    <t>Fuente: Junta Electoral Central. Elaboración propia a partir de la publicación realizada por la JEC del resumen de los resultados (BOE núm. 169, de 16 de julio de 1993).</t>
  </si>
  <si>
    <t>Fuente: Junta Electoral Central. Elaboración propia a partir de la publicación realizada por la JEC del resumen de los resultados (BOE núm. 75, de 27 de marzo de 1996).</t>
  </si>
  <si>
    <t>Fuente: Junta Electoral Central. Elaboración propia a partir de la publicación realizada por la JEC del resumen de los resultados (BOE núm. 81, de 4 de abril de 2000).</t>
  </si>
  <si>
    <t>Fuente: Junta Electoral Central. Elaboración propia a partir de la publicación realizada por la JEC del resumen de los resultados (BOE núm. 109, de 5 de mayo de 2004).</t>
  </si>
  <si>
    <t>Fuente: Junta Electoral Central. Elaboración propia a partir de la publicación realizada por la JEC del resumen de los resultados (BOE núm. 93, de 17 de abril de 2008).</t>
  </si>
  <si>
    <t>Fuente: Junta Electoral Central. Elaboración propia a partir de la publicación realizada por la JEC del resumen de los resultados (BOE núm. 297, de 10 de diciembre de 2011).</t>
  </si>
  <si>
    <t>Fuente: Junta Electoral Central. Elaboración propia a partir de la publicación realizada por la JEC del resumen de los resultados (BOE núm. 25, de 29 de enero de 2016).</t>
  </si>
  <si>
    <t>Fuente: Junta Electoral Central. Elaboración propia a partir de la publicación realizada por la JEC del resumen de los resultados (BOE núm. 176, de 22 de julio de 2016).</t>
  </si>
  <si>
    <t>Fuente: Junta Electoral Central. Elaboración propia a partir de la publicación realizada por la JEC del resumen de los resultados (BOE núm. 129, de 30 de mayo de 2019).</t>
  </si>
  <si>
    <t>Fuente: Junta Electoral Central. Elaboración propia a partir de la publicación realizada por la JEC del resumen de los resultados (BOE núm. 289, de 2 de diciembre de 2019).</t>
  </si>
  <si>
    <t>Cuadro 15a. Distribución de votos y escaños en el Congreso julio 2023</t>
  </si>
  <si>
    <t>VOX (VOX)</t>
  </si>
  <si>
    <t>Sumar (SUMAR)</t>
  </si>
  <si>
    <t>Índice de participación: 66,59</t>
  </si>
  <si>
    <t>Fuente: Junta Electoral Central. Elaboración propia a partir de la publicación realizada por la JEC del resumen de los resultados (BOE núm. 209, de 1 de septiembre de 2023).</t>
  </si>
  <si>
    <t xml:space="preserve">Eivissa i Formentera al Senat </t>
  </si>
  <si>
    <t>Izquierdas por la Independencia (ESQUERRA REPUBLICANA-EUSKAL HERRIA BILDU)</t>
  </si>
  <si>
    <t>Partit Socialista de las Islas Baleares -PSOE</t>
  </si>
  <si>
    <t>Partit Socialista de Euskadi - Euskadiko Ezkerra (PSOE)</t>
  </si>
  <si>
    <t>Partido dos socialistas de Galicia -PSOE</t>
  </si>
  <si>
    <t>Agrupación Socislista  Gomera</t>
  </si>
  <si>
    <t>Unión del Pueblo Navarrro (UPN)</t>
  </si>
  <si>
    <t>Elecciones 2023</t>
  </si>
  <si>
    <t>Cuadro 15b. Distribución de escaños en el Senado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</si>
</sst>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sz val="12"/>
      <color rgb="FF006666"/>
      <name val="Verdana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6" fillId="0" borderId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12" applyNumberFormat="0" applyAlignment="0" applyProtection="0"/>
    <xf numFmtId="0" fontId="30" fillId="11" borderId="13" applyNumberFormat="0" applyAlignment="0" applyProtection="0"/>
    <xf numFmtId="0" fontId="31" fillId="11" borderId="12" applyNumberFormat="0" applyAlignment="0" applyProtection="0"/>
    <xf numFmtId="0" fontId="32" fillId="0" borderId="14" applyNumberFormat="0" applyFill="0" applyAlignment="0" applyProtection="0"/>
    <xf numFmtId="0" fontId="33" fillId="12" borderId="15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7" fillId="37" borderId="0" applyNumberFormat="0" applyBorder="0" applyAlignment="0" applyProtection="0"/>
    <xf numFmtId="0" fontId="3" fillId="0" borderId="0"/>
    <xf numFmtId="0" fontId="3" fillId="13" borderId="16" applyNumberFormat="0" applyFont="0" applyAlignment="0" applyProtection="0"/>
    <xf numFmtId="0" fontId="2" fillId="0" borderId="0"/>
    <xf numFmtId="0" fontId="2" fillId="13" borderId="16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6" fillId="0" borderId="0"/>
    <xf numFmtId="0" fontId="43" fillId="0" borderId="0" applyNumberFormat="0" applyFill="0" applyBorder="0" applyAlignment="0" applyProtection="0"/>
    <xf numFmtId="0" fontId="6" fillId="0" borderId="0"/>
  </cellStyleXfs>
  <cellXfs count="235">
    <xf numFmtId="0" fontId="0" fillId="0" borderId="0" xfId="0"/>
    <xf numFmtId="3" fontId="0" fillId="0" borderId="0" xfId="0" applyNumberFormat="1"/>
    <xf numFmtId="0" fontId="4" fillId="0" borderId="0" xfId="0" applyFont="1"/>
    <xf numFmtId="0" fontId="7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Border="1"/>
    <xf numFmtId="0" fontId="7" fillId="0" borderId="0" xfId="0" applyFont="1" applyBorder="1"/>
    <xf numFmtId="0" fontId="9" fillId="0" borderId="0" xfId="0" applyFont="1" applyBorder="1"/>
    <xf numFmtId="3" fontId="7" fillId="0" borderId="0" xfId="0" applyNumberFormat="1" applyFont="1" applyBorder="1"/>
    <xf numFmtId="0" fontId="11" fillId="0" borderId="0" xfId="0" applyFont="1"/>
    <xf numFmtId="0" fontId="4" fillId="0" borderId="0" xfId="0" applyFont="1" applyAlignment="1"/>
    <xf numFmtId="0" fontId="12" fillId="0" borderId="0" xfId="0" applyFont="1" applyBorder="1"/>
    <xf numFmtId="0" fontId="13" fillId="0" borderId="0" xfId="0" applyFont="1"/>
    <xf numFmtId="4" fontId="12" fillId="0" borderId="0" xfId="0" applyNumberFormat="1" applyFont="1" applyBorder="1"/>
    <xf numFmtId="0" fontId="12" fillId="0" borderId="0" xfId="0" applyFont="1"/>
    <xf numFmtId="3" fontId="14" fillId="0" borderId="0" xfId="0" applyNumberFormat="1" applyFont="1" applyBorder="1"/>
    <xf numFmtId="0" fontId="14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6" fillId="0" borderId="0" xfId="0" applyFont="1" applyBorder="1"/>
    <xf numFmtId="3" fontId="17" fillId="0" borderId="0" xfId="0" applyNumberFormat="1" applyFont="1" applyBorder="1"/>
    <xf numFmtId="0" fontId="16" fillId="0" borderId="2" xfId="0" applyFont="1" applyBorder="1"/>
    <xf numFmtId="3" fontId="16" fillId="0" borderId="2" xfId="0" applyNumberFormat="1" applyFont="1" applyBorder="1"/>
    <xf numFmtId="4" fontId="16" fillId="0" borderId="2" xfId="0" applyNumberFormat="1" applyFont="1" applyBorder="1"/>
    <xf numFmtId="0" fontId="18" fillId="3" borderId="1" xfId="0" applyFont="1" applyFill="1" applyBorder="1"/>
    <xf numFmtId="0" fontId="18" fillId="3" borderId="1" xfId="0" applyFont="1" applyFill="1" applyBorder="1" applyAlignment="1">
      <alignment horizontal="center"/>
    </xf>
    <xf numFmtId="0" fontId="12" fillId="4" borderId="2" xfId="0" applyFont="1" applyFill="1" applyBorder="1"/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0" fontId="16" fillId="5" borderId="2" xfId="0" applyFont="1" applyFill="1" applyBorder="1"/>
    <xf numFmtId="3" fontId="16" fillId="5" borderId="2" xfId="0" applyNumberFormat="1" applyFont="1" applyFill="1" applyBorder="1"/>
    <xf numFmtId="4" fontId="16" fillId="5" borderId="2" xfId="0" applyNumberFormat="1" applyFont="1" applyFill="1" applyBorder="1"/>
    <xf numFmtId="0" fontId="16" fillId="4" borderId="2" xfId="0" applyFont="1" applyFill="1" applyBorder="1"/>
    <xf numFmtId="0" fontId="18" fillId="3" borderId="0" xfId="0" applyFont="1" applyFill="1" applyBorder="1"/>
    <xf numFmtId="0" fontId="18" fillId="3" borderId="0" xfId="0" applyFont="1" applyFill="1" applyBorder="1" applyAlignment="1">
      <alignment horizontal="center"/>
    </xf>
    <xf numFmtId="0" fontId="12" fillId="5" borderId="0" xfId="0" applyFont="1" applyFill="1" applyBorder="1"/>
    <xf numFmtId="0" fontId="18" fillId="3" borderId="3" xfId="0" applyFont="1" applyFill="1" applyBorder="1"/>
    <xf numFmtId="0" fontId="18" fillId="3" borderId="3" xfId="0" applyFont="1" applyFill="1" applyBorder="1" applyAlignment="1">
      <alignment horizontal="center"/>
    </xf>
    <xf numFmtId="0" fontId="16" fillId="0" borderId="4" xfId="0" applyFont="1" applyBorder="1"/>
    <xf numFmtId="3" fontId="16" fillId="0" borderId="4" xfId="0" applyNumberFormat="1" applyFont="1" applyBorder="1"/>
    <xf numFmtId="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2" fillId="4" borderId="4" xfId="0" applyFont="1" applyFill="1" applyBorder="1"/>
    <xf numFmtId="3" fontId="12" fillId="4" borderId="4" xfId="0" applyNumberFormat="1" applyFont="1" applyFill="1" applyBorder="1"/>
    <xf numFmtId="4" fontId="12" fillId="4" borderId="4" xfId="0" applyNumberFormat="1" applyFont="1" applyFill="1" applyBorder="1"/>
    <xf numFmtId="0" fontId="16" fillId="5" borderId="4" xfId="0" applyFont="1" applyFill="1" applyBorder="1"/>
    <xf numFmtId="3" fontId="16" fillId="5" borderId="4" xfId="0" applyNumberFormat="1" applyFont="1" applyFill="1" applyBorder="1"/>
    <xf numFmtId="4" fontId="16" fillId="5" borderId="4" xfId="0" applyNumberFormat="1" applyFont="1" applyFill="1" applyBorder="1"/>
    <xf numFmtId="0" fontId="16" fillId="4" borderId="4" xfId="0" applyFont="1" applyFill="1" applyBorder="1"/>
    <xf numFmtId="0" fontId="16" fillId="0" borderId="3" xfId="0" applyFont="1" applyBorder="1"/>
    <xf numFmtId="3" fontId="16" fillId="0" borderId="3" xfId="0" applyNumberFormat="1" applyFont="1" applyBorder="1"/>
    <xf numFmtId="4" fontId="16" fillId="0" borderId="3" xfId="0" applyNumberFormat="1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0" fontId="0" fillId="0" borderId="5" xfId="0" applyBorder="1"/>
    <xf numFmtId="3" fontId="5" fillId="0" borderId="5" xfId="0" applyNumberFormat="1" applyFont="1" applyBorder="1"/>
    <xf numFmtId="0" fontId="8" fillId="0" borderId="0" xfId="0" applyFont="1" applyBorder="1"/>
    <xf numFmtId="0" fontId="19" fillId="0" borderId="0" xfId="0" applyFont="1" applyBorder="1"/>
    <xf numFmtId="2" fontId="16" fillId="0" borderId="3" xfId="0" applyNumberFormat="1" applyFont="1" applyBorder="1"/>
    <xf numFmtId="2" fontId="16" fillId="0" borderId="4" xfId="0" applyNumberFormat="1" applyFont="1" applyBorder="1"/>
    <xf numFmtId="2" fontId="12" fillId="4" borderId="4" xfId="0" applyNumberFormat="1" applyFont="1" applyFill="1" applyBorder="1"/>
    <xf numFmtId="2" fontId="16" fillId="5" borderId="4" xfId="0" applyNumberFormat="1" applyFont="1" applyFill="1" applyBorder="1"/>
    <xf numFmtId="0" fontId="16" fillId="0" borderId="4" xfId="0" applyFont="1" applyFill="1" applyBorder="1"/>
    <xf numFmtId="3" fontId="15" fillId="5" borderId="0" xfId="0" applyNumberFormat="1" applyFont="1" applyFill="1" applyBorder="1"/>
    <xf numFmtId="4" fontId="15" fillId="5" borderId="0" xfId="0" applyNumberFormat="1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4" fontId="16" fillId="0" borderId="4" xfId="0" applyNumberFormat="1" applyFont="1" applyBorder="1" applyAlignment="1">
      <alignment horizontal="right"/>
    </xf>
    <xf numFmtId="4" fontId="16" fillId="4" borderId="4" xfId="0" applyNumberFormat="1" applyFont="1" applyFill="1" applyBorder="1"/>
    <xf numFmtId="2" fontId="0" fillId="0" borderId="3" xfId="0" applyNumberFormat="1" applyBorder="1"/>
    <xf numFmtId="2" fontId="0" fillId="0" borderId="4" xfId="0" applyNumberFormat="1" applyBorder="1"/>
    <xf numFmtId="0" fontId="12" fillId="0" borderId="0" xfId="0" applyFont="1" applyBorder="1" applyAlignment="1"/>
    <xf numFmtId="0" fontId="7" fillId="0" borderId="0" xfId="0" applyFont="1" applyBorder="1" applyAlignment="1">
      <alignment horizontal="left"/>
    </xf>
    <xf numFmtId="0" fontId="18" fillId="6" borderId="0" xfId="0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Border="1"/>
    <xf numFmtId="2" fontId="0" fillId="0" borderId="0" xfId="0" applyNumberFormat="1"/>
    <xf numFmtId="0" fontId="6" fillId="0" borderId="0" xfId="0" applyFont="1" applyFill="1" applyBorder="1"/>
    <xf numFmtId="3" fontId="6" fillId="0" borderId="0" xfId="0" applyNumberFormat="1" applyFont="1" applyFill="1" applyBorder="1"/>
    <xf numFmtId="0" fontId="6" fillId="0" borderId="4" xfId="0" applyFont="1" applyBorder="1" applyAlignment="1">
      <alignment wrapText="1"/>
    </xf>
    <xf numFmtId="2" fontId="16" fillId="0" borderId="4" xfId="0" applyNumberFormat="1" applyFont="1" applyBorder="1" applyAlignment="1">
      <alignment wrapText="1"/>
    </xf>
    <xf numFmtId="0" fontId="6" fillId="0" borderId="4" xfId="0" applyFont="1" applyFill="1" applyBorder="1"/>
    <xf numFmtId="3" fontId="6" fillId="0" borderId="4" xfId="0" applyNumberFormat="1" applyFont="1" applyFill="1" applyBorder="1"/>
    <xf numFmtId="2" fontId="16" fillId="0" borderId="0" xfId="0" applyNumberFormat="1" applyFont="1" applyBorder="1"/>
    <xf numFmtId="0" fontId="6" fillId="0" borderId="4" xfId="0" applyFont="1" applyBorder="1"/>
    <xf numFmtId="0" fontId="9" fillId="0" borderId="4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4" fillId="4" borderId="4" xfId="0" applyFont="1" applyFill="1" applyBorder="1"/>
    <xf numFmtId="0" fontId="18" fillId="2" borderId="0" xfId="0" applyFont="1" applyFill="1" applyBorder="1" applyAlignment="1">
      <alignment horizontal="center"/>
    </xf>
    <xf numFmtId="0" fontId="6" fillId="0" borderId="0" xfId="1"/>
    <xf numFmtId="0" fontId="18" fillId="3" borderId="0" xfId="1" applyFont="1" applyFill="1" applyBorder="1"/>
    <xf numFmtId="0" fontId="18" fillId="3" borderId="0" xfId="1" applyFont="1" applyFill="1" applyBorder="1" applyAlignment="1">
      <alignment horizontal="center"/>
    </xf>
    <xf numFmtId="0" fontId="6" fillId="0" borderId="3" xfId="1" applyFont="1" applyBorder="1"/>
    <xf numFmtId="2" fontId="6" fillId="0" borderId="0" xfId="1" applyNumberFormat="1"/>
    <xf numFmtId="0" fontId="6" fillId="0" borderId="4" xfId="1" applyFont="1" applyBorder="1"/>
    <xf numFmtId="0" fontId="6" fillId="0" borderId="4" xfId="1" applyFont="1" applyFill="1" applyBorder="1"/>
    <xf numFmtId="0" fontId="4" fillId="4" borderId="4" xfId="1" applyFont="1" applyFill="1" applyBorder="1"/>
    <xf numFmtId="3" fontId="4" fillId="4" borderId="4" xfId="1" applyNumberFormat="1" applyFont="1" applyFill="1" applyBorder="1"/>
    <xf numFmtId="2" fontId="4" fillId="4" borderId="5" xfId="1" applyNumberFormat="1" applyFont="1" applyFill="1" applyBorder="1"/>
    <xf numFmtId="0" fontId="4" fillId="4" borderId="5" xfId="1" applyFont="1" applyFill="1" applyBorder="1"/>
    <xf numFmtId="0" fontId="4" fillId="5" borderId="4" xfId="1" applyFont="1" applyFill="1" applyBorder="1"/>
    <xf numFmtId="3" fontId="6" fillId="5" borderId="4" xfId="1" applyNumberFormat="1" applyFont="1" applyFill="1" applyBorder="1"/>
    <xf numFmtId="2" fontId="6" fillId="5" borderId="4" xfId="1" applyNumberFormat="1" applyFill="1" applyBorder="1"/>
    <xf numFmtId="3" fontId="4" fillId="5" borderId="4" xfId="1" applyNumberFormat="1" applyFont="1" applyFill="1" applyBorder="1"/>
    <xf numFmtId="0" fontId="4" fillId="4" borderId="3" xfId="1" applyFont="1" applyFill="1" applyBorder="1"/>
    <xf numFmtId="3" fontId="4" fillId="4" borderId="3" xfId="1" applyNumberFormat="1" applyFont="1" applyFill="1" applyBorder="1"/>
    <xf numFmtId="1" fontId="4" fillId="4" borderId="0" xfId="1" applyNumberFormat="1" applyFont="1" applyFill="1" applyBorder="1"/>
    <xf numFmtId="0" fontId="4" fillId="5" borderId="0" xfId="1" applyFont="1" applyFill="1" applyBorder="1"/>
    <xf numFmtId="0" fontId="6" fillId="5" borderId="0" xfId="1" applyFill="1"/>
    <xf numFmtId="0" fontId="6" fillId="5" borderId="5" xfId="1" applyFill="1" applyBorder="1"/>
    <xf numFmtId="0" fontId="6" fillId="0" borderId="0" xfId="1" applyBorder="1"/>
    <xf numFmtId="3" fontId="6" fillId="0" borderId="0" xfId="1" applyNumberFormat="1"/>
    <xf numFmtId="0" fontId="6" fillId="0" borderId="6" xfId="1" applyFont="1" applyBorder="1"/>
    <xf numFmtId="3" fontId="6" fillId="0" borderId="6" xfId="1" applyNumberFormat="1" applyFont="1" applyBorder="1"/>
    <xf numFmtId="2" fontId="6" fillId="0" borderId="6" xfId="1" applyNumberFormat="1" applyBorder="1"/>
    <xf numFmtId="0" fontId="6" fillId="0" borderId="7" xfId="1" applyFont="1" applyBorder="1"/>
    <xf numFmtId="3" fontId="6" fillId="0" borderId="7" xfId="1" applyNumberFormat="1" applyFont="1" applyBorder="1"/>
    <xf numFmtId="2" fontId="6" fillId="0" borderId="7" xfId="1" applyNumberFormat="1" applyBorder="1"/>
    <xf numFmtId="0" fontId="6" fillId="0" borderId="7" xfId="1" applyBorder="1" applyAlignment="1">
      <alignment wrapText="1"/>
    </xf>
    <xf numFmtId="3" fontId="6" fillId="0" borderId="7" xfId="1" applyNumberFormat="1" applyBorder="1"/>
    <xf numFmtId="0" fontId="6" fillId="0" borderId="7" xfId="1" applyBorder="1"/>
    <xf numFmtId="2" fontId="4" fillId="4" borderId="0" xfId="1" applyNumberFormat="1" applyFont="1" applyFill="1" applyBorder="1"/>
    <xf numFmtId="0" fontId="6" fillId="5" borderId="4" xfId="1" applyFont="1" applyFill="1" applyBorder="1"/>
    <xf numFmtId="3" fontId="6" fillId="5" borderId="0" xfId="1" applyNumberFormat="1" applyFill="1"/>
    <xf numFmtId="2" fontId="21" fillId="5" borderId="5" xfId="1" applyNumberFormat="1" applyFont="1" applyFill="1" applyBorder="1"/>
    <xf numFmtId="0" fontId="6" fillId="5" borderId="3" xfId="1" applyFill="1" applyBorder="1"/>
    <xf numFmtId="1" fontId="4" fillId="4" borderId="4" xfId="1" applyNumberFormat="1" applyFont="1" applyFill="1" applyBorder="1"/>
    <xf numFmtId="0" fontId="6" fillId="4" borderId="4" xfId="1" applyFill="1" applyBorder="1"/>
    <xf numFmtId="3" fontId="6" fillId="0" borderId="0" xfId="1" applyNumberFormat="1" applyFont="1"/>
    <xf numFmtId="0" fontId="6" fillId="0" borderId="0" xfId="1" applyFont="1"/>
    <xf numFmtId="3" fontId="4" fillId="4" borderId="0" xfId="1" applyNumberFormat="1" applyFont="1" applyFill="1" applyBorder="1"/>
    <xf numFmtId="0" fontId="4" fillId="4" borderId="0" xfId="1" applyFont="1" applyFill="1" applyBorder="1"/>
    <xf numFmtId="3" fontId="6" fillId="5" borderId="5" xfId="1" applyNumberFormat="1" applyFill="1" applyBorder="1"/>
    <xf numFmtId="0" fontId="6" fillId="5" borderId="0" xfId="1" applyFill="1" applyBorder="1"/>
    <xf numFmtId="0" fontId="6" fillId="4" borderId="5" xfId="1" applyFill="1" applyBorder="1"/>
    <xf numFmtId="0" fontId="6" fillId="5" borderId="4" xfId="1" applyFill="1" applyBorder="1"/>
    <xf numFmtId="0" fontId="7" fillId="0" borderId="0" xfId="1" applyFont="1" applyBorder="1" applyAlignment="1"/>
    <xf numFmtId="0" fontId="7" fillId="0" borderId="0" xfId="1" applyFont="1" applyBorder="1" applyAlignment="1">
      <alignment horizontal="left"/>
    </xf>
    <xf numFmtId="0" fontId="18" fillId="2" borderId="0" xfId="0" applyFont="1" applyFill="1" applyBorder="1" applyAlignment="1">
      <alignment horizontal="center"/>
    </xf>
    <xf numFmtId="3" fontId="6" fillId="0" borderId="3" xfId="1" applyNumberFormat="1" applyFont="1" applyBorder="1"/>
    <xf numFmtId="2" fontId="6" fillId="0" borderId="3" xfId="1" applyNumberFormat="1" applyFont="1" applyBorder="1"/>
    <xf numFmtId="3" fontId="6" fillId="0" borderId="4" xfId="1" applyNumberFormat="1" applyFont="1" applyBorder="1"/>
    <xf numFmtId="2" fontId="6" fillId="0" borderId="4" xfId="1" applyNumberFormat="1" applyFont="1" applyBorder="1"/>
    <xf numFmtId="0" fontId="6" fillId="0" borderId="4" xfId="1" applyFont="1" applyBorder="1" applyAlignment="1">
      <alignment wrapText="1"/>
    </xf>
    <xf numFmtId="0" fontId="6" fillId="0" borderId="4" xfId="1" applyFont="1" applyBorder="1" applyAlignment="1"/>
    <xf numFmtId="2" fontId="6" fillId="5" borderId="4" xfId="1" applyNumberFormat="1" applyFont="1" applyFill="1" applyBorder="1"/>
    <xf numFmtId="0" fontId="6" fillId="4" borderId="0" xfId="1" applyFont="1" applyFill="1" applyBorder="1"/>
    <xf numFmtId="0" fontId="6" fillId="5" borderId="0" xfId="1" applyFont="1" applyFill="1"/>
    <xf numFmtId="0" fontId="6" fillId="5" borderId="5" xfId="1" applyFont="1" applyFill="1" applyBorder="1"/>
    <xf numFmtId="0" fontId="4" fillId="0" borderId="0" xfId="0" applyFont="1" applyBorder="1" applyAlignment="1"/>
    <xf numFmtId="0" fontId="38" fillId="0" borderId="8" xfId="44" applyFont="1" applyBorder="1" applyAlignment="1">
      <alignment horizontal="left" vertical="top" wrapText="1"/>
    </xf>
    <xf numFmtId="2" fontId="6" fillId="0" borderId="0" xfId="1" applyNumberFormat="1" applyFont="1"/>
    <xf numFmtId="0" fontId="39" fillId="0" borderId="0" xfId="0" applyFont="1" applyAlignment="1">
      <alignment vertical="center"/>
    </xf>
    <xf numFmtId="0" fontId="4" fillId="4" borderId="4" xfId="0" applyNumberFormat="1" applyFont="1" applyFill="1" applyBorder="1"/>
    <xf numFmtId="0" fontId="40" fillId="0" borderId="8" xfId="58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3" fontId="6" fillId="0" borderId="4" xfId="0" applyNumberFormat="1" applyFont="1" applyBorder="1"/>
    <xf numFmtId="4" fontId="6" fillId="0" borderId="4" xfId="0" applyNumberFormat="1" applyFont="1" applyBorder="1"/>
    <xf numFmtId="0" fontId="6" fillId="0" borderId="5" xfId="0" applyFont="1" applyFill="1" applyBorder="1"/>
    <xf numFmtId="0" fontId="21" fillId="0" borderId="5" xfId="44" applyFont="1" applyBorder="1" applyAlignment="1">
      <alignment horizontal="right" wrapText="1"/>
    </xf>
    <xf numFmtId="0" fontId="21" fillId="0" borderId="5" xfId="44" applyFont="1" applyBorder="1" applyAlignment="1">
      <alignment horizontal="left" vertical="top" wrapText="1"/>
    </xf>
    <xf numFmtId="0" fontId="6" fillId="0" borderId="5" xfId="1" applyBorder="1"/>
    <xf numFmtId="0" fontId="18" fillId="6" borderId="3" xfId="0" applyFont="1" applyFill="1" applyBorder="1"/>
    <xf numFmtId="2" fontId="6" fillId="0" borderId="5" xfId="1" applyNumberFormat="1" applyFont="1" applyBorder="1"/>
    <xf numFmtId="0" fontId="6" fillId="0" borderId="5" xfId="1" applyFont="1" applyBorder="1"/>
    <xf numFmtId="0" fontId="4" fillId="4" borderId="3" xfId="1" applyNumberFormat="1" applyFont="1" applyFill="1" applyBorder="1"/>
    <xf numFmtId="0" fontId="21" fillId="0" borderId="4" xfId="42" applyFont="1" applyBorder="1" applyAlignment="1">
      <alignment horizontal="left" vertical="top" wrapText="1"/>
    </xf>
    <xf numFmtId="0" fontId="21" fillId="0" borderId="5" xfId="42" applyFont="1" applyBorder="1" applyAlignment="1">
      <alignment horizontal="right" wrapText="1"/>
    </xf>
    <xf numFmtId="0" fontId="21" fillId="0" borderId="0" xfId="42" applyFont="1" applyBorder="1" applyAlignment="1">
      <alignment horizontal="left" vertical="top" wrapText="1"/>
    </xf>
    <xf numFmtId="0" fontId="21" fillId="0" borderId="4" xfId="42" applyFont="1" applyBorder="1" applyAlignment="1">
      <alignment horizontal="right" wrapText="1"/>
    </xf>
    <xf numFmtId="0" fontId="21" fillId="0" borderId="0" xfId="42" applyFont="1" applyBorder="1" applyAlignment="1">
      <alignment horizontal="right" wrapText="1"/>
    </xf>
    <xf numFmtId="0" fontId="21" fillId="0" borderId="5" xfId="42" applyFont="1" applyBorder="1" applyAlignment="1">
      <alignment horizontal="left" vertical="top" wrapText="1"/>
    </xf>
    <xf numFmtId="0" fontId="21" fillId="0" borderId="0" xfId="58" applyFont="1" applyBorder="1" applyAlignment="1">
      <alignment horizontal="right" wrapText="1"/>
    </xf>
    <xf numFmtId="2" fontId="6" fillId="0" borderId="0" xfId="1" applyNumberFormat="1" applyFont="1" applyBorder="1"/>
    <xf numFmtId="0" fontId="21" fillId="0" borderId="4" xfId="58" applyFont="1" applyBorder="1" applyAlignment="1">
      <alignment horizontal="right" wrapText="1"/>
    </xf>
    <xf numFmtId="0" fontId="21" fillId="0" borderId="3" xfId="58" applyFont="1" applyBorder="1" applyAlignment="1">
      <alignment horizontal="right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1" fillId="0" borderId="5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right" wrapText="1"/>
    </xf>
    <xf numFmtId="0" fontId="21" fillId="0" borderId="4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right" wrapText="1"/>
    </xf>
    <xf numFmtId="0" fontId="21" fillId="0" borderId="0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right" wrapText="1"/>
    </xf>
    <xf numFmtId="0" fontId="7" fillId="0" borderId="0" xfId="0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7" fillId="0" borderId="0" xfId="0" applyFont="1" applyFill="1"/>
    <xf numFmtId="0" fontId="36" fillId="0" borderId="0" xfId="42" applyFont="1" applyBorder="1" applyAlignment="1">
      <alignment horizontal="left" vertical="top" wrapText="1"/>
    </xf>
    <xf numFmtId="0" fontId="41" fillId="0" borderId="0" xfId="72" applyFont="1"/>
    <xf numFmtId="0" fontId="42" fillId="0" borderId="0" xfId="72" applyFont="1"/>
    <xf numFmtId="0" fontId="46" fillId="0" borderId="0" xfId="72" applyFont="1"/>
    <xf numFmtId="0" fontId="47" fillId="0" borderId="0" xfId="72" applyFont="1"/>
    <xf numFmtId="0" fontId="48" fillId="0" borderId="0" xfId="72" applyFont="1"/>
    <xf numFmtId="0" fontId="44" fillId="0" borderId="0" xfId="73" applyFont="1" applyAlignment="1">
      <alignment horizontal="left" indent="1"/>
    </xf>
    <xf numFmtId="0" fontId="43" fillId="0" borderId="0" xfId="73" quotePrefix="1"/>
    <xf numFmtId="0" fontId="49" fillId="0" borderId="0" xfId="73" applyFont="1"/>
    <xf numFmtId="0" fontId="41" fillId="0" borderId="0" xfId="72" applyFont="1" applyFill="1"/>
    <xf numFmtId="49" fontId="45" fillId="0" borderId="0" xfId="74" applyNumberFormat="1" applyFont="1" applyFill="1" applyBorder="1" applyAlignment="1">
      <alignment horizontal="center" vertical="center" wrapText="1"/>
    </xf>
    <xf numFmtId="0" fontId="36" fillId="0" borderId="5" xfId="42" applyFont="1" applyBorder="1" applyAlignment="1">
      <alignment horizontal="left" vertical="top" wrapText="1"/>
    </xf>
    <xf numFmtId="1" fontId="12" fillId="4" borderId="4" xfId="0" applyNumberFormat="1" applyFont="1" applyFill="1" applyBorder="1"/>
    <xf numFmtId="1" fontId="16" fillId="0" borderId="4" xfId="0" applyNumberFormat="1" applyFont="1" applyBorder="1"/>
    <xf numFmtId="1" fontId="6" fillId="0" borderId="3" xfId="1" applyNumberFormat="1" applyFont="1" applyBorder="1"/>
    <xf numFmtId="3" fontId="4" fillId="4" borderId="4" xfId="0" applyNumberFormat="1" applyFont="1" applyFill="1" applyBorder="1"/>
    <xf numFmtId="1" fontId="6" fillId="0" borderId="6" xfId="1" applyNumberFormat="1" applyBorder="1"/>
    <xf numFmtId="1" fontId="6" fillId="0" borderId="7" xfId="1" applyNumberForma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8" fillId="2" borderId="0" xfId="0" applyFont="1" applyFill="1" applyBorder="1" applyAlignment="1">
      <alignment horizontal="center"/>
    </xf>
    <xf numFmtId="2" fontId="6" fillId="4" borderId="7" xfId="1" applyNumberFormat="1" applyFill="1" applyBorder="1"/>
    <xf numFmtId="2" fontId="6" fillId="5" borderId="7" xfId="1" applyNumberFormat="1" applyFill="1" applyBorder="1"/>
    <xf numFmtId="3" fontId="6" fillId="5" borderId="0" xfId="1" applyNumberFormat="1" applyFont="1" applyFill="1"/>
    <xf numFmtId="0" fontId="4" fillId="39" borderId="0" xfId="1" applyFont="1" applyFill="1" applyBorder="1"/>
    <xf numFmtId="0" fontId="6" fillId="39" borderId="0" xfId="1" applyFill="1"/>
    <xf numFmtId="0" fontId="6" fillId="39" borderId="5" xfId="1" applyFill="1" applyBorder="1"/>
    <xf numFmtId="0" fontId="40" fillId="0" borderId="0" xfId="58" applyFont="1" applyBorder="1" applyAlignment="1">
      <alignment horizontal="left" vertical="top" wrapText="1"/>
    </xf>
    <xf numFmtId="2" fontId="4" fillId="4" borderId="4" xfId="0" applyNumberFormat="1" applyFont="1" applyFill="1" applyBorder="1"/>
    <xf numFmtId="0" fontId="43" fillId="0" borderId="0" xfId="73"/>
    <xf numFmtId="0" fontId="43" fillId="0" borderId="0" xfId="73" applyAlignment="1">
      <alignment horizontal="left"/>
    </xf>
    <xf numFmtId="49" fontId="45" fillId="38" borderId="0" xfId="74" applyNumberFormat="1" applyFont="1" applyFill="1" applyBorder="1" applyAlignment="1">
      <alignment horizontal="center" vertical="center" wrapText="1"/>
    </xf>
    <xf numFmtId="0" fontId="43" fillId="0" borderId="0" xfId="73" applyAlignment="1">
      <alignment horizontal="left" vertical="center"/>
    </xf>
    <xf numFmtId="0" fontId="18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left"/>
    </xf>
  </cellXfs>
  <cellStyles count="75">
    <cellStyle name="20% - Énfasis1" xfId="19" builtinId="30" customBuiltin="1"/>
    <cellStyle name="20% - Énfasis1 2" xfId="46" xr:uid="{00000000-0005-0000-0000-000001000000}"/>
    <cellStyle name="20% - Énfasis1 3" xfId="60" xr:uid="{00000000-0005-0000-0000-000002000000}"/>
    <cellStyle name="20% - Énfasis2" xfId="23" builtinId="34" customBuiltin="1"/>
    <cellStyle name="20% - Énfasis2 2" xfId="48" xr:uid="{00000000-0005-0000-0000-000004000000}"/>
    <cellStyle name="20% - Énfasis2 3" xfId="62" xr:uid="{00000000-0005-0000-0000-000005000000}"/>
    <cellStyle name="20% - Énfasis3" xfId="27" builtinId="38" customBuiltin="1"/>
    <cellStyle name="20% - Énfasis3 2" xfId="50" xr:uid="{00000000-0005-0000-0000-000007000000}"/>
    <cellStyle name="20% - Énfasis3 3" xfId="64" xr:uid="{00000000-0005-0000-0000-000008000000}"/>
    <cellStyle name="20% - Énfasis4" xfId="31" builtinId="42" customBuiltin="1"/>
    <cellStyle name="20% - Énfasis4 2" xfId="52" xr:uid="{00000000-0005-0000-0000-00000A000000}"/>
    <cellStyle name="20% - Énfasis4 3" xfId="66" xr:uid="{00000000-0005-0000-0000-00000B000000}"/>
    <cellStyle name="20% - Énfasis5" xfId="35" builtinId="46" customBuiltin="1"/>
    <cellStyle name="20% - Énfasis5 2" xfId="54" xr:uid="{00000000-0005-0000-0000-00000D000000}"/>
    <cellStyle name="20% - Énfasis5 3" xfId="68" xr:uid="{00000000-0005-0000-0000-00000E000000}"/>
    <cellStyle name="20% - Énfasis6" xfId="39" builtinId="50" customBuiltin="1"/>
    <cellStyle name="20% - Énfasis6 2" xfId="56" xr:uid="{00000000-0005-0000-0000-000010000000}"/>
    <cellStyle name="20% - Énfasis6 3" xfId="70" xr:uid="{00000000-0005-0000-0000-000011000000}"/>
    <cellStyle name="40% - Énfasis1" xfId="20" builtinId="31" customBuiltin="1"/>
    <cellStyle name="40% - Énfasis1 2" xfId="47" xr:uid="{00000000-0005-0000-0000-000013000000}"/>
    <cellStyle name="40% - Énfasis1 3" xfId="61" xr:uid="{00000000-0005-0000-0000-000014000000}"/>
    <cellStyle name="40% - Énfasis2" xfId="24" builtinId="35" customBuiltin="1"/>
    <cellStyle name="40% - Énfasis2 2" xfId="49" xr:uid="{00000000-0005-0000-0000-000016000000}"/>
    <cellStyle name="40% - Énfasis2 3" xfId="63" xr:uid="{00000000-0005-0000-0000-000017000000}"/>
    <cellStyle name="40% - Énfasis3" xfId="28" builtinId="39" customBuiltin="1"/>
    <cellStyle name="40% - Énfasis3 2" xfId="51" xr:uid="{00000000-0005-0000-0000-000019000000}"/>
    <cellStyle name="40% - Énfasis3 3" xfId="65" xr:uid="{00000000-0005-0000-0000-00001A000000}"/>
    <cellStyle name="40% - Énfasis4" xfId="32" builtinId="43" customBuiltin="1"/>
    <cellStyle name="40% - Énfasis4 2" xfId="53" xr:uid="{00000000-0005-0000-0000-00001C000000}"/>
    <cellStyle name="40% - Énfasis4 3" xfId="67" xr:uid="{00000000-0005-0000-0000-00001D000000}"/>
    <cellStyle name="40% - Énfasis5" xfId="36" builtinId="47" customBuiltin="1"/>
    <cellStyle name="40% - Énfasis5 2" xfId="55" xr:uid="{00000000-0005-0000-0000-00001F000000}"/>
    <cellStyle name="40% - Énfasis5 3" xfId="69" xr:uid="{00000000-0005-0000-0000-000020000000}"/>
    <cellStyle name="40% - Énfasis6" xfId="40" builtinId="51" customBuiltin="1"/>
    <cellStyle name="40% - Énfasis6 2" xfId="57" xr:uid="{00000000-0005-0000-0000-000022000000}"/>
    <cellStyle name="40% - Énfasis6 3" xfId="71" xr:uid="{00000000-0005-0000-0000-000023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73" builtinId="8"/>
    <cellStyle name="Incorrecto" xfId="8" builtinId="27" customBuiltin="1"/>
    <cellStyle name="Neutral" xfId="9" builtinId="28" customBuiltin="1"/>
    <cellStyle name="Normal" xfId="0" builtinId="0"/>
    <cellStyle name="Normal 2" xfId="1" xr:uid="{00000000-0005-0000-0000-00003B000000}"/>
    <cellStyle name="Normal 2 2 2" xfId="72" xr:uid="{00000000-0005-0000-0000-00003C000000}"/>
    <cellStyle name="Normal 2 3" xfId="74" xr:uid="{00000000-0005-0000-0000-00003D000000}"/>
    <cellStyle name="Normal 3" xfId="42" xr:uid="{00000000-0005-0000-0000-00003E000000}"/>
    <cellStyle name="Normal 4" xfId="44" xr:uid="{00000000-0005-0000-0000-00003F000000}"/>
    <cellStyle name="Normal 5" xfId="58" xr:uid="{00000000-0005-0000-0000-000040000000}"/>
    <cellStyle name="Notas 2" xfId="43" xr:uid="{00000000-0005-0000-0000-000041000000}"/>
    <cellStyle name="Notas 3" xfId="45" xr:uid="{00000000-0005-0000-0000-000042000000}"/>
    <cellStyle name="Notas 4" xfId="59" xr:uid="{00000000-0005-0000-0000-000043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00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VOTOS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0">
                <c:v>UCD</c:v>
              </c:pt>
              <c:pt idx="1">
                <c:v>PSOE</c:v>
              </c:pt>
              <c:pt idx="2">
                <c:v>AP</c:v>
              </c:pt>
              <c:pt idx="3">
                <c:v>PSC-PSOE</c:v>
              </c:pt>
              <c:pt idx="4">
                <c:v>PCE</c:v>
              </c:pt>
              <c:pt idx="5">
                <c:v>PSP-US</c:v>
              </c:pt>
              <c:pt idx="6">
                <c:v>PSUC</c:v>
              </c:pt>
              <c:pt idx="7">
                <c:v>PDC</c:v>
              </c:pt>
              <c:pt idx="8">
                <c:v>PNV</c:v>
              </c:pt>
              <c:pt idx="9">
                <c:v>UDC-CD</c:v>
              </c:pt>
              <c:pt idx="10">
                <c:v>EC</c:v>
              </c:pt>
              <c:pt idx="11">
                <c:v>CIC</c:v>
              </c:pt>
              <c:pt idx="12">
                <c:v>EE</c:v>
              </c:pt>
            </c:strLit>
          </c:cat>
          <c:val>
            <c:numLit>
              <c:formatCode>General</c:formatCode>
              <c:ptCount val="13"/>
              <c:pt idx="0">
                <c:v>6309517</c:v>
              </c:pt>
              <c:pt idx="1">
                <c:v>4467745</c:v>
              </c:pt>
              <c:pt idx="2">
                <c:v>1471527</c:v>
              </c:pt>
              <c:pt idx="3">
                <c:v>870362</c:v>
              </c:pt>
              <c:pt idx="4">
                <c:v>1150774</c:v>
              </c:pt>
              <c:pt idx="5">
                <c:v>816754</c:v>
              </c:pt>
              <c:pt idx="6">
                <c:v>561132</c:v>
              </c:pt>
              <c:pt idx="7">
                <c:v>514647</c:v>
              </c:pt>
              <c:pt idx="8">
                <c:v>296193</c:v>
              </c:pt>
              <c:pt idx="9">
                <c:v>172791</c:v>
              </c:pt>
              <c:pt idx="10">
                <c:v>143954</c:v>
              </c:pt>
              <c:pt idx="11">
                <c:v>67017</c:v>
              </c:pt>
              <c:pt idx="12">
                <c:v>61417</c:v>
              </c:pt>
            </c:numLit>
          </c:val>
          <c:extLst>
            <c:ext xmlns:c16="http://schemas.microsoft.com/office/drawing/2014/chart" uri="{C3380CC4-5D6E-409C-BE32-E72D297353CC}">
              <c16:uniqueId val="{00000000-860B-4AF1-801F-E4116DE33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2169304"/>
        <c:axId val="162170088"/>
      </c:barChart>
      <c:barChart>
        <c:barDir val="col"/>
        <c:grouping val="clustered"/>
        <c:varyColors val="0"/>
        <c:ser>
          <c:idx val="1"/>
          <c:order val="1"/>
          <c:tx>
            <c:v>ESCAÑOS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0">
                <c:v>UCD</c:v>
              </c:pt>
              <c:pt idx="1">
                <c:v>PSOE</c:v>
              </c:pt>
              <c:pt idx="2">
                <c:v>AP</c:v>
              </c:pt>
              <c:pt idx="3">
                <c:v>PSC-PSOE</c:v>
              </c:pt>
              <c:pt idx="4">
                <c:v>PCE</c:v>
              </c:pt>
              <c:pt idx="5">
                <c:v>PSP-US</c:v>
              </c:pt>
              <c:pt idx="6">
                <c:v>PSUC</c:v>
              </c:pt>
              <c:pt idx="7">
                <c:v>PDC</c:v>
              </c:pt>
              <c:pt idx="8">
                <c:v>PNV</c:v>
              </c:pt>
              <c:pt idx="9">
                <c:v>UDC-CD</c:v>
              </c:pt>
              <c:pt idx="10">
                <c:v>EC</c:v>
              </c:pt>
              <c:pt idx="11">
                <c:v>CIC</c:v>
              </c:pt>
              <c:pt idx="12">
                <c:v>EE</c:v>
              </c:pt>
            </c:strLit>
          </c:cat>
          <c:val>
            <c:numLit>
              <c:formatCode>General</c:formatCode>
              <c:ptCount val="13"/>
              <c:pt idx="0">
                <c:v>165</c:v>
              </c:pt>
              <c:pt idx="1">
                <c:v>103</c:v>
              </c:pt>
              <c:pt idx="2">
                <c:v>16</c:v>
              </c:pt>
              <c:pt idx="3">
                <c:v>15</c:v>
              </c:pt>
              <c:pt idx="4">
                <c:v>12</c:v>
              </c:pt>
              <c:pt idx="5">
                <c:v>6</c:v>
              </c:pt>
              <c:pt idx="6">
                <c:v>8</c:v>
              </c:pt>
              <c:pt idx="7">
                <c:v>11</c:v>
              </c:pt>
              <c:pt idx="8">
                <c:v>8</c:v>
              </c:pt>
              <c:pt idx="9">
                <c:v>2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60B-4AF1-801F-E4116DE33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70480"/>
        <c:axId val="162170872"/>
      </c:barChart>
      <c:catAx>
        <c:axId val="1621693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700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2170088"/>
        <c:scaling>
          <c:orientation val="minMax"/>
          <c:max val="6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VOTOS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69304"/>
        <c:crosses val="autoZero"/>
        <c:crossBetween val="between"/>
        <c:majorUnit val="500000"/>
        <c:minorUnit val="200000"/>
      </c:valAx>
      <c:catAx>
        <c:axId val="16217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170872"/>
        <c:crossesAt val="0"/>
        <c:auto val="0"/>
        <c:lblAlgn val="ctr"/>
        <c:lblOffset val="100"/>
        <c:noMultiLvlLbl val="0"/>
      </c:catAx>
      <c:valAx>
        <c:axId val="162170872"/>
        <c:scaling>
          <c:orientation val="minMax"/>
          <c:max val="18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ESCAÑOS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70480"/>
        <c:crosses val="max"/>
        <c:crossBetween val="between"/>
        <c:majorUnit val="10"/>
        <c:min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61530518241632"/>
          <c:y val="0.1038980042045837"/>
          <c:w val="0.7338631890895011"/>
          <c:h val="0.6285055707137458"/>
        </c:manualLayout>
      </c:layout>
      <c:doughnutChart>
        <c:varyColors val="1"/>
        <c:ser>
          <c:idx val="0"/>
          <c:order val="0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6A9F-405F-854F-AC94DB4C2828}"/>
              </c:ext>
            </c:extLst>
          </c:dPt>
          <c:cat>
            <c:strRef>
              <c:f>'Elecciones 1989'!$A$5:$A$21</c:f>
              <c:strCache>
                <c:ptCount val="17"/>
                <c:pt idx="0">
                  <c:v>Partido Socialista Obrero Español (PSOE)</c:v>
                </c:pt>
                <c:pt idx="1">
                  <c:v>Partido Popular (PP)</c:v>
                </c:pt>
                <c:pt idx="2">
                  <c:v>Izquierda Unida (IU)</c:v>
                </c:pt>
                <c:pt idx="3">
                  <c:v>Centro Democrático y Social (CDS)</c:v>
                </c:pt>
                <c:pt idx="4">
                  <c:v>Partit dels Socialistes de Catalunya (PSC-PSOE)</c:v>
                </c:pt>
                <c:pt idx="5">
                  <c:v>Convergencia i Unió (CIU)</c:v>
                </c:pt>
                <c:pt idx="6">
                  <c:v>Eusko Alderdi Jetzalea - Partido Nacionalista Vasco (EAJ-PNV)</c:v>
                </c:pt>
                <c:pt idx="7">
                  <c:v>Iniciativa per Catalunya (IC)</c:v>
                </c:pt>
                <c:pt idx="8">
                  <c:v>Herri Batasuna (HB)</c:v>
                </c:pt>
                <c:pt idx="9">
                  <c:v>Partido Andalucista (PA)</c:v>
                </c:pt>
                <c:pt idx="10">
                  <c:v>Unión Valenciana (UV)</c:v>
                </c:pt>
                <c:pt idx="11">
                  <c:v>Eusko Alkartasuna (EA)</c:v>
                </c:pt>
                <c:pt idx="12">
                  <c:v>Euskadiko Ezkerra (EE)</c:v>
                </c:pt>
                <c:pt idx="13">
                  <c:v>Unión del Pueblo Navarro - Coalición PP (UPN-PP)</c:v>
                </c:pt>
                <c:pt idx="14">
                  <c:v>PP- Coalición Centristas de Galicia (PP-CG)</c:v>
                </c:pt>
                <c:pt idx="15">
                  <c:v>Partido Aragonés Regionalista (PAR)</c:v>
                </c:pt>
                <c:pt idx="16">
                  <c:v>Agrupaciones Independientes de Canarias (AIC)</c:v>
                </c:pt>
              </c:strCache>
            </c:strRef>
          </c:cat>
          <c:val>
            <c:numRef>
              <c:f>'Elecciones 1989'!$D$5:$D$22</c:f>
              <c:numCache>
                <c:formatCode>General</c:formatCode>
                <c:ptCount val="18"/>
                <c:pt idx="0">
                  <c:v>155</c:v>
                </c:pt>
                <c:pt idx="1">
                  <c:v>101</c:v>
                </c:pt>
                <c:pt idx="2">
                  <c:v>14</c:v>
                </c:pt>
                <c:pt idx="3">
                  <c:v>14</c:v>
                </c:pt>
                <c:pt idx="4">
                  <c:v>20</c:v>
                </c:pt>
                <c:pt idx="5">
                  <c:v>18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9F-405F-854F-AC94DB4C2828}"/>
            </c:ext>
          </c:extLst>
        </c:ser>
        <c:ser>
          <c:idx val="1"/>
          <c:order val="1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6A9F-405F-854F-AC94DB4C2828}"/>
              </c:ext>
            </c:extLst>
          </c:dPt>
          <c:val>
            <c:numRef>
              <c:f>'Elecciones 1989'!$E$5:$E$22</c:f>
              <c:numCache>
                <c:formatCode>#,##0.00</c:formatCode>
                <c:ptCount val="18"/>
                <c:pt idx="0">
                  <c:v>44.285714285714285</c:v>
                </c:pt>
                <c:pt idx="1">
                  <c:v>28.857142857142858</c:v>
                </c:pt>
                <c:pt idx="2" formatCode="#,##0">
                  <c:v>4</c:v>
                </c:pt>
                <c:pt idx="3" formatCode="#,##0">
                  <c:v>4</c:v>
                </c:pt>
                <c:pt idx="4">
                  <c:v>5.7142857142857144</c:v>
                </c:pt>
                <c:pt idx="5">
                  <c:v>5.1428571428571423</c:v>
                </c:pt>
                <c:pt idx="6">
                  <c:v>1.4285714285714286</c:v>
                </c:pt>
                <c:pt idx="7">
                  <c:v>0.85714285714285721</c:v>
                </c:pt>
                <c:pt idx="8">
                  <c:v>1.1428571428571428</c:v>
                </c:pt>
                <c:pt idx="9">
                  <c:v>0.5714285714285714</c:v>
                </c:pt>
                <c:pt idx="10">
                  <c:v>0.5714285714285714</c:v>
                </c:pt>
                <c:pt idx="11">
                  <c:v>0.5714285714285714</c:v>
                </c:pt>
                <c:pt idx="12">
                  <c:v>0.5714285714285714</c:v>
                </c:pt>
                <c:pt idx="13">
                  <c:v>0.85714285714285721</c:v>
                </c:pt>
                <c:pt idx="14">
                  <c:v>0.85714285714285721</c:v>
                </c:pt>
                <c:pt idx="15">
                  <c:v>0.2857142857142857</c:v>
                </c:pt>
                <c:pt idx="16">
                  <c:v>0.2857142857142857</c:v>
                </c:pt>
                <c:pt idx="17" formatCode="#,##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9F-405F-854F-AC94DB4C2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4.4980884085160627E-2"/>
          <c:y val="0.52470753640035872"/>
          <c:w val="0.79592832249132262"/>
          <c:h val="0.4511016487343182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0491447189791"/>
          <c:y val="7.9037640094019423E-2"/>
          <c:w val="0.74726364376866694"/>
          <c:h val="0.76254702125596285"/>
        </c:manualLayout>
      </c:layout>
      <c:doughnutChart>
        <c:varyColors val="1"/>
        <c:ser>
          <c:idx val="0"/>
          <c:order val="0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8AB3-429F-9352-650A7DF9CCE8}"/>
              </c:ext>
            </c:extLst>
          </c:dPt>
          <c:cat>
            <c:strRef>
              <c:f>'Elecciones 1989'!$A$36:$A$52</c:f>
              <c:strCache>
                <c:ptCount val="17"/>
                <c:pt idx="0">
                  <c:v>Partido Socialista Obrero Español</c:v>
                </c:pt>
                <c:pt idx="1">
                  <c:v>Partido Popular (PP)</c:v>
                </c:pt>
                <c:pt idx="2">
                  <c:v>Partido Socialista Obrero Español de Andalucía</c:v>
                </c:pt>
                <c:pt idx="3">
                  <c:v>Convergencia i Unió (CiU)</c:v>
                </c:pt>
                <c:pt idx="4">
                  <c:v>Partit dels Socialistes de Catalunya (PSC-PSOE)</c:v>
                </c:pt>
                <c:pt idx="5">
                  <c:v>Eusko Alderdi Jetzalea - Partido Nacionalista Vasco (EAJ - PNV)</c:v>
                </c:pt>
                <c:pt idx="6">
                  <c:v>Herri Batasuna</c:v>
                </c:pt>
                <c:pt idx="7">
                  <c:v>Unión del Pueblo Navarro - Coalición PP (UPN-PP)</c:v>
                </c:pt>
                <c:pt idx="8">
                  <c:v>PP - Coalición Centristas de Galicia (PP-CG)</c:v>
                </c:pt>
                <c:pt idx="9">
                  <c:v>Partido Socialista de Galicia (PSG-PSOE)</c:v>
                </c:pt>
                <c:pt idx="10">
                  <c:v>Partido Socialista de Euskadi-PSOE</c:v>
                </c:pt>
                <c:pt idx="11">
                  <c:v>Centro Democrático y Social</c:v>
                </c:pt>
                <c:pt idx="12">
                  <c:v>Agrupaciones Independientes de Canarias</c:v>
                </c:pt>
                <c:pt idx="13">
                  <c:v>Izquierda Unida - Convocatoria por Andalucía</c:v>
                </c:pt>
                <c:pt idx="14">
                  <c:v>Asamblea Majorera</c:v>
                </c:pt>
                <c:pt idx="15">
                  <c:v>Independiente de Lanzarote</c:v>
                </c:pt>
                <c:pt idx="16">
                  <c:v>Agrupación Herreña Independiente</c:v>
                </c:pt>
              </c:strCache>
            </c:strRef>
          </c:cat>
          <c:val>
            <c:numRef>
              <c:f>'Elecciones 1989'!$B$36:$B$53</c:f>
              <c:numCache>
                <c:formatCode>#,##0</c:formatCode>
                <c:ptCount val="18"/>
                <c:pt idx="0">
                  <c:v>79</c:v>
                </c:pt>
                <c:pt idx="1">
                  <c:v>71</c:v>
                </c:pt>
                <c:pt idx="2">
                  <c:v>18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3-429F-9352-650A7DF9CCE8}"/>
            </c:ext>
          </c:extLst>
        </c:ser>
        <c:ser>
          <c:idx val="1"/>
          <c:order val="1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8AB3-429F-9352-650A7DF9CCE8}"/>
              </c:ext>
            </c:extLst>
          </c:dPt>
          <c:cat>
            <c:strRef>
              <c:f>'Elecciones 1989'!$A$36:$A$52</c:f>
              <c:strCache>
                <c:ptCount val="17"/>
                <c:pt idx="0">
                  <c:v>Partido Socialista Obrero Español</c:v>
                </c:pt>
                <c:pt idx="1">
                  <c:v>Partido Popular (PP)</c:v>
                </c:pt>
                <c:pt idx="2">
                  <c:v>Partido Socialista Obrero Español de Andalucía</c:v>
                </c:pt>
                <c:pt idx="3">
                  <c:v>Convergencia i Unió (CiU)</c:v>
                </c:pt>
                <c:pt idx="4">
                  <c:v>Partit dels Socialistes de Catalunya (PSC-PSOE)</c:v>
                </c:pt>
                <c:pt idx="5">
                  <c:v>Eusko Alderdi Jetzalea - Partido Nacionalista Vasco (EAJ - PNV)</c:v>
                </c:pt>
                <c:pt idx="6">
                  <c:v>Herri Batasuna</c:v>
                </c:pt>
                <c:pt idx="7">
                  <c:v>Unión del Pueblo Navarro - Coalición PP (UPN-PP)</c:v>
                </c:pt>
                <c:pt idx="8">
                  <c:v>PP - Coalición Centristas de Galicia (PP-CG)</c:v>
                </c:pt>
                <c:pt idx="9">
                  <c:v>Partido Socialista de Galicia (PSG-PSOE)</c:v>
                </c:pt>
                <c:pt idx="10">
                  <c:v>Partido Socialista de Euskadi-PSOE</c:v>
                </c:pt>
                <c:pt idx="11">
                  <c:v>Centro Democrático y Social</c:v>
                </c:pt>
                <c:pt idx="12">
                  <c:v>Agrupaciones Independientes de Canarias</c:v>
                </c:pt>
                <c:pt idx="13">
                  <c:v>Izquierda Unida - Convocatoria por Andalucía</c:v>
                </c:pt>
                <c:pt idx="14">
                  <c:v>Asamblea Majorera</c:v>
                </c:pt>
                <c:pt idx="15">
                  <c:v>Independiente de Lanzarote</c:v>
                </c:pt>
                <c:pt idx="16">
                  <c:v>Agrupación Herreña Independiente</c:v>
                </c:pt>
              </c:strCache>
            </c:strRef>
          </c:cat>
          <c:val>
            <c:numRef>
              <c:f>'Elecciones 1989'!$C$36:$C$53</c:f>
              <c:numCache>
                <c:formatCode>0.00</c:formatCode>
                <c:ptCount val="18"/>
                <c:pt idx="0">
                  <c:v>37.980769230769226</c:v>
                </c:pt>
                <c:pt idx="1">
                  <c:v>34.134615384615387</c:v>
                </c:pt>
                <c:pt idx="2">
                  <c:v>8.6538461538461533</c:v>
                </c:pt>
                <c:pt idx="3">
                  <c:v>4.8076923076923084</c:v>
                </c:pt>
                <c:pt idx="4">
                  <c:v>2.8846153846153846</c:v>
                </c:pt>
                <c:pt idx="5">
                  <c:v>1.9230769230769231</c:v>
                </c:pt>
                <c:pt idx="6">
                  <c:v>1.4423076923076923</c:v>
                </c:pt>
                <c:pt idx="7">
                  <c:v>1.4423076923076923</c:v>
                </c:pt>
                <c:pt idx="8">
                  <c:v>1.4423076923076923</c:v>
                </c:pt>
                <c:pt idx="9">
                  <c:v>0.96153846153846156</c:v>
                </c:pt>
                <c:pt idx="10">
                  <c:v>0.96153846153846156</c:v>
                </c:pt>
                <c:pt idx="11">
                  <c:v>0.96153846153846156</c:v>
                </c:pt>
                <c:pt idx="12">
                  <c:v>0.48076923076923078</c:v>
                </c:pt>
                <c:pt idx="13">
                  <c:v>0.48076923076923078</c:v>
                </c:pt>
                <c:pt idx="14">
                  <c:v>0.48076923076923078</c:v>
                </c:pt>
                <c:pt idx="15">
                  <c:v>0.48076923076923078</c:v>
                </c:pt>
                <c:pt idx="16">
                  <c:v>0.48076923076923078</c:v>
                </c:pt>
                <c:pt idx="17" formatCode="#,##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B3-429F-9352-650A7DF9C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4.2463089663013182E-2"/>
          <c:y val="0.51448590524510607"/>
          <c:w val="0.66376124536157122"/>
          <c:h val="0.4652472141378058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908301427711624E-2"/>
          <c:y val="4.4438936813456252E-2"/>
          <c:w val="0.87137061709549612"/>
          <c:h val="0.81330254917543288"/>
        </c:manualLayout>
      </c:layout>
      <c:doughnutChart>
        <c:varyColors val="1"/>
        <c:ser>
          <c:idx val="0"/>
          <c:order val="0"/>
          <c:dPt>
            <c:idx val="1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61F2-43D6-994C-27E5598B19D3}"/>
              </c:ext>
            </c:extLst>
          </c:dPt>
          <c:cat>
            <c:strRef>
              <c:f>'Elecciones 1993'!$A$5:$A$18</c:f>
              <c:strCache>
                <c:ptCount val="14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Izquierda Unida (IU)</c:v>
                </c:pt>
                <c:pt idx="3">
                  <c:v>Partit dels Socialistes de Catalunya (PSC-PSOE)</c:v>
                </c:pt>
                <c:pt idx="4">
                  <c:v>Convergencia i Unió (CIU)</c:v>
                </c:pt>
                <c:pt idx="5">
                  <c:v>Eusko Alderdi Jetzalea - Partido Nacionalista Vasco (EAJ-PNV)</c:v>
                </c:pt>
                <c:pt idx="6">
                  <c:v>Iniciativa per Catalunya (IC)</c:v>
                </c:pt>
                <c:pt idx="7">
                  <c:v>Coalición Canaria (CC)</c:v>
                </c:pt>
                <c:pt idx="8">
                  <c:v>Herri Batasuna (HB)</c:v>
                </c:pt>
                <c:pt idx="9">
                  <c:v>Esquerra Republicana de Catalunya (ERC)</c:v>
                </c:pt>
                <c:pt idx="10">
                  <c:v>Partido Aragonés Regionalista (PAR)</c:v>
                </c:pt>
                <c:pt idx="11">
                  <c:v>Coalición Eusko Alkartasuna - Euskal Ezkerra (EA-EUE)</c:v>
                </c:pt>
                <c:pt idx="12">
                  <c:v>Unió Valenciana (UV)</c:v>
                </c:pt>
                <c:pt idx="13">
                  <c:v>Unión del Pueblo Navarro - Partido Popular (UPN-PP)</c:v>
                </c:pt>
              </c:strCache>
            </c:strRef>
          </c:cat>
          <c:val>
            <c:numRef>
              <c:f>'Elecciones 1993'!$D$5:$D$19</c:f>
              <c:numCache>
                <c:formatCode>General</c:formatCode>
                <c:ptCount val="15"/>
                <c:pt idx="0">
                  <c:v>138</c:v>
                </c:pt>
                <c:pt idx="1">
                  <c:v>141</c:v>
                </c:pt>
                <c:pt idx="2">
                  <c:v>15</c:v>
                </c:pt>
                <c:pt idx="3">
                  <c:v>18</c:v>
                </c:pt>
                <c:pt idx="4">
                  <c:v>17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F2-43D6-994C-27E5598B19D3}"/>
            </c:ext>
          </c:extLst>
        </c:ser>
        <c:ser>
          <c:idx val="1"/>
          <c:order val="1"/>
          <c:dPt>
            <c:idx val="1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61F2-43D6-994C-27E5598B19D3}"/>
              </c:ext>
            </c:extLst>
          </c:dPt>
          <c:cat>
            <c:strRef>
              <c:f>'Elecciones 1993'!$A$5:$A$18</c:f>
              <c:strCache>
                <c:ptCount val="14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Izquierda Unida (IU)</c:v>
                </c:pt>
                <c:pt idx="3">
                  <c:v>Partit dels Socialistes de Catalunya (PSC-PSOE)</c:v>
                </c:pt>
                <c:pt idx="4">
                  <c:v>Convergencia i Unió (CIU)</c:v>
                </c:pt>
                <c:pt idx="5">
                  <c:v>Eusko Alderdi Jetzalea - Partido Nacionalista Vasco (EAJ-PNV)</c:v>
                </c:pt>
                <c:pt idx="6">
                  <c:v>Iniciativa per Catalunya (IC)</c:v>
                </c:pt>
                <c:pt idx="7">
                  <c:v>Coalición Canaria (CC)</c:v>
                </c:pt>
                <c:pt idx="8">
                  <c:v>Herri Batasuna (HB)</c:v>
                </c:pt>
                <c:pt idx="9">
                  <c:v>Esquerra Republicana de Catalunya (ERC)</c:v>
                </c:pt>
                <c:pt idx="10">
                  <c:v>Partido Aragonés Regionalista (PAR)</c:v>
                </c:pt>
                <c:pt idx="11">
                  <c:v>Coalición Eusko Alkartasuna - Euskal Ezkerra (EA-EUE)</c:v>
                </c:pt>
                <c:pt idx="12">
                  <c:v>Unió Valenciana (UV)</c:v>
                </c:pt>
                <c:pt idx="13">
                  <c:v>Unión del Pueblo Navarro - Partido Popular (UPN-PP)</c:v>
                </c:pt>
              </c:strCache>
            </c:strRef>
          </c:cat>
          <c:val>
            <c:numRef>
              <c:f>'Elecciones 1993'!$E$5:$E$19</c:f>
              <c:numCache>
                <c:formatCode>#,##0.00</c:formatCode>
                <c:ptCount val="15"/>
                <c:pt idx="0">
                  <c:v>39.428571428571431</c:v>
                </c:pt>
                <c:pt idx="1">
                  <c:v>40.285714285714285</c:v>
                </c:pt>
                <c:pt idx="2">
                  <c:v>4.2857142857142856</c:v>
                </c:pt>
                <c:pt idx="3">
                  <c:v>5.1428571428571423</c:v>
                </c:pt>
                <c:pt idx="4">
                  <c:v>4.8571428571428568</c:v>
                </c:pt>
                <c:pt idx="5">
                  <c:v>1.4285714285714286</c:v>
                </c:pt>
                <c:pt idx="6">
                  <c:v>0.85714285714285721</c:v>
                </c:pt>
                <c:pt idx="7">
                  <c:v>1.1428571428571428</c:v>
                </c:pt>
                <c:pt idx="8">
                  <c:v>0.5714285714285714</c:v>
                </c:pt>
                <c:pt idx="9">
                  <c:v>0.2857142857142857</c:v>
                </c:pt>
                <c:pt idx="10">
                  <c:v>0.2857142857142857</c:v>
                </c:pt>
                <c:pt idx="11">
                  <c:v>0.2857142857142857</c:v>
                </c:pt>
                <c:pt idx="12">
                  <c:v>0.2857142857142857</c:v>
                </c:pt>
                <c:pt idx="13">
                  <c:v>0.85714285714285721</c:v>
                </c:pt>
                <c:pt idx="14" formatCode="#,##0">
                  <c:v>100.00000000000004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F2-43D6-994C-27E5598B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4.4587426293704359E-2"/>
          <c:y val="0.51930448433939547"/>
          <c:w val="0.73416073391426684"/>
          <c:h val="0.42875041571108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2392754184416"/>
          <c:y val="5.1640540012368938E-2"/>
          <c:w val="0.79462656512198271"/>
          <c:h val="0.92131720166805542"/>
        </c:manualLayout>
      </c:layout>
      <c:doughnutChart>
        <c:varyColors val="1"/>
        <c:ser>
          <c:idx val="0"/>
          <c:order val="0"/>
          <c:dPt>
            <c:idx val="11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8844-4916-8213-E983ED8A4C4F}"/>
              </c:ext>
            </c:extLst>
          </c:dPt>
          <c:cat>
            <c:strRef>
              <c:f>'Elecciones 1993'!$A$33:$A$43</c:f>
              <c:strCache>
                <c:ptCount val="11"/>
                <c:pt idx="0">
                  <c:v>Partido Popular (PP)</c:v>
                </c:pt>
                <c:pt idx="1">
                  <c:v>Partido Socialista Obrero Español</c:v>
                </c:pt>
                <c:pt idx="2">
                  <c:v>Partido Socialista Obrero Español de Andalucía</c:v>
                </c:pt>
                <c:pt idx="3">
                  <c:v>Convergencia i Unió (CiU)</c:v>
                </c:pt>
                <c:pt idx="4">
                  <c:v>Partido Socialista de Euskadi-Euskadiko Ezquerra</c:v>
                </c:pt>
                <c:pt idx="5">
                  <c:v>Partit dels Socialistes de Catalunya (PSC-PSOE)</c:v>
                </c:pt>
                <c:pt idx="6">
                  <c:v>Coalición Canaria</c:v>
                </c:pt>
                <c:pt idx="7">
                  <c:v>Partido Socialista de Galicia (PSG-PSOE)</c:v>
                </c:pt>
                <c:pt idx="8">
                  <c:v>Eusko Alderdi Jetzalea - Partido Nacionalista Vasco (EAJ - PNV)</c:v>
                </c:pt>
                <c:pt idx="9">
                  <c:v>Unión del Pueblo Navarro - Coalición PP (UPN-PP) </c:v>
                </c:pt>
                <c:pt idx="10">
                  <c:v>Herri Batasuna </c:v>
                </c:pt>
              </c:strCache>
            </c:strRef>
          </c:cat>
          <c:val>
            <c:numRef>
              <c:f>'Elecciones 1993'!$B$33:$B$44</c:f>
              <c:numCache>
                <c:formatCode>#,##0</c:formatCode>
                <c:ptCount val="12"/>
                <c:pt idx="0">
                  <c:v>90</c:v>
                </c:pt>
                <c:pt idx="1">
                  <c:v>55</c:v>
                </c:pt>
                <c:pt idx="2">
                  <c:v>24</c:v>
                </c:pt>
                <c:pt idx="3">
                  <c:v>10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44-4916-8213-E983ED8A4C4F}"/>
            </c:ext>
          </c:extLst>
        </c:ser>
        <c:ser>
          <c:idx val="1"/>
          <c:order val="1"/>
          <c:dPt>
            <c:idx val="11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8844-4916-8213-E983ED8A4C4F}"/>
              </c:ext>
            </c:extLst>
          </c:dPt>
          <c:cat>
            <c:strRef>
              <c:f>'Elecciones 1993'!$A$33:$A$43</c:f>
              <c:strCache>
                <c:ptCount val="11"/>
                <c:pt idx="0">
                  <c:v>Partido Popular (PP)</c:v>
                </c:pt>
                <c:pt idx="1">
                  <c:v>Partido Socialista Obrero Español</c:v>
                </c:pt>
                <c:pt idx="2">
                  <c:v>Partido Socialista Obrero Español de Andalucía</c:v>
                </c:pt>
                <c:pt idx="3">
                  <c:v>Convergencia i Unió (CiU)</c:v>
                </c:pt>
                <c:pt idx="4">
                  <c:v>Partido Socialista de Euskadi-Euskadiko Ezquerra</c:v>
                </c:pt>
                <c:pt idx="5">
                  <c:v>Partit dels Socialistes de Catalunya (PSC-PSOE)</c:v>
                </c:pt>
                <c:pt idx="6">
                  <c:v>Coalición Canaria</c:v>
                </c:pt>
                <c:pt idx="7">
                  <c:v>Partido Socialista de Galicia (PSG-PSOE)</c:v>
                </c:pt>
                <c:pt idx="8">
                  <c:v>Eusko Alderdi Jetzalea - Partido Nacionalista Vasco (EAJ - PNV)</c:v>
                </c:pt>
                <c:pt idx="9">
                  <c:v>Unión del Pueblo Navarro - Coalición PP (UPN-PP) </c:v>
                </c:pt>
                <c:pt idx="10">
                  <c:v>Herri Batasuna </c:v>
                </c:pt>
              </c:strCache>
            </c:strRef>
          </c:cat>
          <c:val>
            <c:numRef>
              <c:f>'Elecciones 1993'!$C$33:$C$44</c:f>
              <c:numCache>
                <c:formatCode>0.00</c:formatCode>
                <c:ptCount val="12"/>
                <c:pt idx="0">
                  <c:v>43.269230769230774</c:v>
                </c:pt>
                <c:pt idx="1">
                  <c:v>26.442307692307693</c:v>
                </c:pt>
                <c:pt idx="2">
                  <c:v>11.538461538461538</c:v>
                </c:pt>
                <c:pt idx="3">
                  <c:v>4.8076923076923084</c:v>
                </c:pt>
                <c:pt idx="4">
                  <c:v>3.3653846153846154</c:v>
                </c:pt>
                <c:pt idx="5">
                  <c:v>2.8846153846153846</c:v>
                </c:pt>
                <c:pt idx="6">
                  <c:v>2.4038461538461542</c:v>
                </c:pt>
                <c:pt idx="7">
                  <c:v>1.9230769230769231</c:v>
                </c:pt>
                <c:pt idx="8">
                  <c:v>1.4423076923076923</c:v>
                </c:pt>
                <c:pt idx="9">
                  <c:v>1.4423076923076923</c:v>
                </c:pt>
                <c:pt idx="10">
                  <c:v>0.48076923076923078</c:v>
                </c:pt>
                <c:pt idx="11" formatCode="#,##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44-4916-8213-E983ED8A4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4.7529280151456466E-2"/>
          <c:y val="0.55159322197506433"/>
          <c:w val="0.61203868642302428"/>
          <c:h val="0.43465402707254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80145530905451E-2"/>
          <c:y val="5.2571942621726951E-2"/>
          <c:w val="0.74985894799327624"/>
          <c:h val="0.71566708048956074"/>
        </c:manualLayout>
      </c:layout>
      <c:doughnutChart>
        <c:varyColors val="1"/>
        <c:ser>
          <c:idx val="0"/>
          <c:order val="0"/>
          <c:dPt>
            <c:idx val="1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6615-42BA-B83E-0CEF2FB11BB7}"/>
              </c:ext>
            </c:extLst>
          </c:dPt>
          <c:cat>
            <c:strRef>
              <c:f>'Elecciones 1996'!$A$5:$A$19</c:f>
              <c:strCache>
                <c:ptCount val="15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Izquierda Unida (IU)</c:v>
                </c:pt>
                <c:pt idx="3">
                  <c:v>Partit dels Socialistes de Catalunya (PSC-PSOE)</c:v>
                </c:pt>
                <c:pt idx="4">
                  <c:v>Convergencia i Unió (CIU)</c:v>
                </c:pt>
                <c:pt idx="5">
                  <c:v>Partido Popular - Partido Aragonés (PP-PAR)</c:v>
                </c:pt>
                <c:pt idx="6">
                  <c:v>Eusko Alderdi Jetzalea-Partido Nacionalista Vasco (EAJ-PNV)</c:v>
                </c:pt>
                <c:pt idx="7">
                  <c:v>Iniciativa per Catalunya - Els Verds (IC-EV)</c:v>
                </c:pt>
                <c:pt idx="8">
                  <c:v>Coalición Canaria (CC)</c:v>
                </c:pt>
                <c:pt idx="9">
                  <c:v>Bloque Nacionalista Galego (BNG)</c:v>
                </c:pt>
                <c:pt idx="10">
                  <c:v>Herri Batasuna (HB)</c:v>
                </c:pt>
                <c:pt idx="11">
                  <c:v>Esquerra Republicana de Catalunya (ERC)</c:v>
                </c:pt>
                <c:pt idx="12">
                  <c:v>Unión del Pueblo Navarro - Partido Popular (UPN-PP)</c:v>
                </c:pt>
                <c:pt idx="13">
                  <c:v>Eusko Alkartasuna (EA)</c:v>
                </c:pt>
                <c:pt idx="14">
                  <c:v>Unió Valenciana (UV)</c:v>
                </c:pt>
              </c:strCache>
            </c:strRef>
          </c:cat>
          <c:val>
            <c:numRef>
              <c:f>'Elecciones 1996'!$D$5:$D$20</c:f>
              <c:numCache>
                <c:formatCode>General</c:formatCode>
                <c:ptCount val="16"/>
                <c:pt idx="0">
                  <c:v>146</c:v>
                </c:pt>
                <c:pt idx="1">
                  <c:v>122</c:v>
                </c:pt>
                <c:pt idx="2">
                  <c:v>19</c:v>
                </c:pt>
                <c:pt idx="3">
                  <c:v>19</c:v>
                </c:pt>
                <c:pt idx="4">
                  <c:v>16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15-42BA-B83E-0CEF2FB11BB7}"/>
            </c:ext>
          </c:extLst>
        </c:ser>
        <c:ser>
          <c:idx val="1"/>
          <c:order val="1"/>
          <c:dPt>
            <c:idx val="1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6615-42BA-B83E-0CEF2FB11BB7}"/>
              </c:ext>
            </c:extLst>
          </c:dPt>
          <c:cat>
            <c:strRef>
              <c:f>'Elecciones 1996'!$A$5:$A$19</c:f>
              <c:strCache>
                <c:ptCount val="15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Izquierda Unida (IU)</c:v>
                </c:pt>
                <c:pt idx="3">
                  <c:v>Partit dels Socialistes de Catalunya (PSC-PSOE)</c:v>
                </c:pt>
                <c:pt idx="4">
                  <c:v>Convergencia i Unió (CIU)</c:v>
                </c:pt>
                <c:pt idx="5">
                  <c:v>Partido Popular - Partido Aragonés (PP-PAR)</c:v>
                </c:pt>
                <c:pt idx="6">
                  <c:v>Eusko Alderdi Jetzalea-Partido Nacionalista Vasco (EAJ-PNV)</c:v>
                </c:pt>
                <c:pt idx="7">
                  <c:v>Iniciativa per Catalunya - Els Verds (IC-EV)</c:v>
                </c:pt>
                <c:pt idx="8">
                  <c:v>Coalición Canaria (CC)</c:v>
                </c:pt>
                <c:pt idx="9">
                  <c:v>Bloque Nacionalista Galego (BNG)</c:v>
                </c:pt>
                <c:pt idx="10">
                  <c:v>Herri Batasuna (HB)</c:v>
                </c:pt>
                <c:pt idx="11">
                  <c:v>Esquerra Republicana de Catalunya (ERC)</c:v>
                </c:pt>
                <c:pt idx="12">
                  <c:v>Unión del Pueblo Navarro - Partido Popular (UPN-PP)</c:v>
                </c:pt>
                <c:pt idx="13">
                  <c:v>Eusko Alkartasuna (EA)</c:v>
                </c:pt>
                <c:pt idx="14">
                  <c:v>Unió Valenciana (UV)</c:v>
                </c:pt>
              </c:strCache>
            </c:strRef>
          </c:cat>
          <c:val>
            <c:numRef>
              <c:f>'Elecciones 1996'!$E$5:$E$20</c:f>
              <c:numCache>
                <c:formatCode>#,##0.00</c:formatCode>
                <c:ptCount val="16"/>
                <c:pt idx="0">
                  <c:v>41.714285714285715</c:v>
                </c:pt>
                <c:pt idx="1">
                  <c:v>34.857142857142861</c:v>
                </c:pt>
                <c:pt idx="2">
                  <c:v>5.4285714285714288</c:v>
                </c:pt>
                <c:pt idx="3">
                  <c:v>5.4285714285714288</c:v>
                </c:pt>
                <c:pt idx="4">
                  <c:v>4.5714285714285712</c:v>
                </c:pt>
                <c:pt idx="5">
                  <c:v>2.2857142857142856</c:v>
                </c:pt>
                <c:pt idx="6">
                  <c:v>1.4285714285714286</c:v>
                </c:pt>
                <c:pt idx="7">
                  <c:v>0.5714285714285714</c:v>
                </c:pt>
                <c:pt idx="8">
                  <c:v>1.1428571428571428</c:v>
                </c:pt>
                <c:pt idx="9">
                  <c:v>0.5714285714285714</c:v>
                </c:pt>
                <c:pt idx="10">
                  <c:v>0.5714285714285714</c:v>
                </c:pt>
                <c:pt idx="11">
                  <c:v>0.2857142857142857</c:v>
                </c:pt>
                <c:pt idx="12">
                  <c:v>0.5714285714285714</c:v>
                </c:pt>
                <c:pt idx="13">
                  <c:v>0.2857142857142857</c:v>
                </c:pt>
                <c:pt idx="14">
                  <c:v>0.2857142857142857</c:v>
                </c:pt>
                <c:pt idx="15" formatCode="#,##0">
                  <c:v>100.00000000000003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15-42BA-B83E-0CEF2FB11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3.5996894500247019E-2"/>
          <c:y val="0.46210698647470499"/>
          <c:w val="0.65865170689579833"/>
          <c:h val="0.460796470017715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28814426749393"/>
          <c:y val="5.1659611076502861E-2"/>
          <c:w val="0.6548367104237578"/>
          <c:h val="0.79683700164122961"/>
        </c:manualLayout>
      </c:layout>
      <c:doughnutChart>
        <c:varyColors val="1"/>
        <c:ser>
          <c:idx val="0"/>
          <c:order val="0"/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DD44-451A-9E89-898F2F8FF0E6}"/>
              </c:ext>
            </c:extLst>
          </c:dPt>
          <c:cat>
            <c:strRef>
              <c:f>'Elecciones 1996'!$A$34:$A$46</c:f>
              <c:strCache>
                <c:ptCount val="13"/>
                <c:pt idx="0">
                  <c:v>Partido Popular (PP)</c:v>
                </c:pt>
                <c:pt idx="1">
                  <c:v>Partido Socialista Obrero Español</c:v>
                </c:pt>
                <c:pt idx="2">
                  <c:v>Partido Socialista Obrero Español de Andalucía</c:v>
                </c:pt>
                <c:pt idx="3">
                  <c:v>Partido Popular - Partido Aragonés (PP-PAR)</c:v>
                </c:pt>
                <c:pt idx="4">
                  <c:v>Convergencia i Unió (CiU)</c:v>
                </c:pt>
                <c:pt idx="5">
                  <c:v>Partido Socialista de Galicia (PSG-PSOE) </c:v>
                </c:pt>
                <c:pt idx="6">
                  <c:v>Partido Socialista de Euskadi-Euskadiko Ezquerra</c:v>
                </c:pt>
                <c:pt idx="7">
                  <c:v>Partit dels Socialistes de Catalunya (PSC-PSOE) </c:v>
                </c:pt>
                <c:pt idx="8">
                  <c:v>Eusko Alderdi Jetzalea - Partido Nacionalista Vasco (EAJ - PNV)) </c:v>
                </c:pt>
                <c:pt idx="9">
                  <c:v>Unión del Pueblo Navarro - Coalición PP (UPN-PP) </c:v>
                </c:pt>
                <c:pt idx="10">
                  <c:v>Coalición Canaria </c:v>
                </c:pt>
                <c:pt idx="11">
                  <c:v>Partido de Independientes de Lanzarote (PIL) </c:v>
                </c:pt>
                <c:pt idx="12">
                  <c:v>Agrupación de electores Eivissa y Formentera al Senat (EFS)</c:v>
                </c:pt>
              </c:strCache>
            </c:strRef>
          </c:cat>
          <c:val>
            <c:numRef>
              <c:f>'Elecciones 1996'!$B$34:$B$47</c:f>
              <c:numCache>
                <c:formatCode>#,##0</c:formatCode>
                <c:ptCount val="14"/>
                <c:pt idx="0">
                  <c:v>100</c:v>
                </c:pt>
                <c:pt idx="1">
                  <c:v>43</c:v>
                </c:pt>
                <c:pt idx="2">
                  <c:v>21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4-451A-9E89-898F2F8FF0E6}"/>
            </c:ext>
          </c:extLst>
        </c:ser>
        <c:ser>
          <c:idx val="1"/>
          <c:order val="1"/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DD44-451A-9E89-898F2F8FF0E6}"/>
              </c:ext>
            </c:extLst>
          </c:dPt>
          <c:cat>
            <c:strRef>
              <c:f>'Elecciones 1996'!$A$34:$A$46</c:f>
              <c:strCache>
                <c:ptCount val="13"/>
                <c:pt idx="0">
                  <c:v>Partido Popular (PP)</c:v>
                </c:pt>
                <c:pt idx="1">
                  <c:v>Partido Socialista Obrero Español</c:v>
                </c:pt>
                <c:pt idx="2">
                  <c:v>Partido Socialista Obrero Español de Andalucía</c:v>
                </c:pt>
                <c:pt idx="3">
                  <c:v>Partido Popular - Partido Aragonés (PP-PAR)</c:v>
                </c:pt>
                <c:pt idx="4">
                  <c:v>Convergencia i Unió (CiU)</c:v>
                </c:pt>
                <c:pt idx="5">
                  <c:v>Partido Socialista de Galicia (PSG-PSOE) </c:v>
                </c:pt>
                <c:pt idx="6">
                  <c:v>Partido Socialista de Euskadi-Euskadiko Ezquerra</c:v>
                </c:pt>
                <c:pt idx="7">
                  <c:v>Partit dels Socialistes de Catalunya (PSC-PSOE) </c:v>
                </c:pt>
                <c:pt idx="8">
                  <c:v>Eusko Alderdi Jetzalea - Partido Nacionalista Vasco (EAJ - PNV)) </c:v>
                </c:pt>
                <c:pt idx="9">
                  <c:v>Unión del Pueblo Navarro - Coalición PP (UPN-PP) </c:v>
                </c:pt>
                <c:pt idx="10">
                  <c:v>Coalición Canaria </c:v>
                </c:pt>
                <c:pt idx="11">
                  <c:v>Partido de Independientes de Lanzarote (PIL) </c:v>
                </c:pt>
                <c:pt idx="12">
                  <c:v>Agrupación de electores Eivissa y Formentera al Senat (EFS)</c:v>
                </c:pt>
              </c:strCache>
            </c:strRef>
          </c:cat>
          <c:val>
            <c:numRef>
              <c:f>'Elecciones 1996'!$C$34:$C$47</c:f>
              <c:numCache>
                <c:formatCode>0.00</c:formatCode>
                <c:ptCount val="14"/>
                <c:pt idx="0">
                  <c:v>48.07692307692308</c:v>
                </c:pt>
                <c:pt idx="1">
                  <c:v>20.673076923076923</c:v>
                </c:pt>
                <c:pt idx="2">
                  <c:v>10.096153846153847</c:v>
                </c:pt>
                <c:pt idx="3">
                  <c:v>4.3269230769230766</c:v>
                </c:pt>
                <c:pt idx="4">
                  <c:v>3.8461538461538463</c:v>
                </c:pt>
                <c:pt idx="5">
                  <c:v>3.8461538461538463</c:v>
                </c:pt>
                <c:pt idx="6">
                  <c:v>2.4038461538461542</c:v>
                </c:pt>
                <c:pt idx="7">
                  <c:v>1.9230769230769231</c:v>
                </c:pt>
                <c:pt idx="8">
                  <c:v>1.9230769230769231</c:v>
                </c:pt>
                <c:pt idx="9">
                  <c:v>1.4423076923076923</c:v>
                </c:pt>
                <c:pt idx="10">
                  <c:v>0.48076923076923078</c:v>
                </c:pt>
                <c:pt idx="11">
                  <c:v>0.48076923076923078</c:v>
                </c:pt>
                <c:pt idx="12">
                  <c:v>0.48076923076923078</c:v>
                </c:pt>
                <c:pt idx="13" formatCode="#,##0">
                  <c:v>99.999999999999972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44-451A-9E89-898F2F8FF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5.8988160403937222E-2"/>
          <c:y val="0.54032636659319067"/>
          <c:w val="0.61671394024101289"/>
          <c:h val="0.420944133802141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34961757538454"/>
          <c:y val="0"/>
          <c:w val="0.72043459475149907"/>
          <c:h val="1"/>
        </c:manualLayout>
      </c:layout>
      <c:doughnutChart>
        <c:varyColors val="1"/>
        <c:ser>
          <c:idx val="0"/>
          <c:order val="0"/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C3BE-4395-89F1-7CF492EECB1F}"/>
              </c:ext>
            </c:extLst>
          </c:dPt>
          <c:cat>
            <c:strRef>
              <c:f>'Elecciones 2000'!$A$5:$A$16</c:f>
              <c:strCache>
                <c:ptCount val="12"/>
                <c:pt idx="0">
                  <c:v>Partido Popular (PP)</c:v>
                </c:pt>
                <c:pt idx="1">
                  <c:v>Partido socialista Obrero Español - Progresistas (PSOE)</c:v>
                </c:pt>
                <c:pt idx="2">
                  <c:v>Izquierda Unida (IU)</c:v>
                </c:pt>
                <c:pt idx="3">
                  <c:v>Convergència i Unió (CiU)</c:v>
                </c:pt>
                <c:pt idx="4">
                  <c:v>Euzko Alderdi Jeltzalea-Partido Nacionalista Vasco (EAJ-PNV)</c:v>
                </c:pt>
                <c:pt idx="5">
                  <c:v>Bloque Nacionalista Galego (BNG)</c:v>
                </c:pt>
                <c:pt idx="6">
                  <c:v>Coalición Canaria (CC)</c:v>
                </c:pt>
                <c:pt idx="7">
                  <c:v>Partido Andalucista (PA)</c:v>
                </c:pt>
                <c:pt idx="8">
                  <c:v>Esquerra Republicana de Catalunya (ERC)</c:v>
                </c:pt>
                <c:pt idx="9">
                  <c:v>Iniciativa per Catalunya-Verds (IC-V)</c:v>
                </c:pt>
                <c:pt idx="10">
                  <c:v>Eusko Alkartasuna (EA)</c:v>
                </c:pt>
                <c:pt idx="11">
                  <c:v>Chunta Aragonesista (CHA)</c:v>
                </c:pt>
              </c:strCache>
            </c:strRef>
          </c:cat>
          <c:val>
            <c:numRef>
              <c:f>'Elecciones 2000'!$D$5:$D$17</c:f>
              <c:numCache>
                <c:formatCode>General</c:formatCode>
                <c:ptCount val="13"/>
                <c:pt idx="0">
                  <c:v>183</c:v>
                </c:pt>
                <c:pt idx="1">
                  <c:v>125</c:v>
                </c:pt>
                <c:pt idx="2">
                  <c:v>8</c:v>
                </c:pt>
                <c:pt idx="3">
                  <c:v>15</c:v>
                </c:pt>
                <c:pt idx="4">
                  <c:v>7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E-4395-89F1-7CF492EECB1F}"/>
            </c:ext>
          </c:extLst>
        </c:ser>
        <c:ser>
          <c:idx val="1"/>
          <c:order val="1"/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C3BE-4395-89F1-7CF492EECB1F}"/>
              </c:ext>
            </c:extLst>
          </c:dPt>
          <c:cat>
            <c:strRef>
              <c:f>'Elecciones 2000'!$A$5:$A$16</c:f>
              <c:strCache>
                <c:ptCount val="12"/>
                <c:pt idx="0">
                  <c:v>Partido Popular (PP)</c:v>
                </c:pt>
                <c:pt idx="1">
                  <c:v>Partido socialista Obrero Español - Progresistas (PSOE)</c:v>
                </c:pt>
                <c:pt idx="2">
                  <c:v>Izquierda Unida (IU)</c:v>
                </c:pt>
                <c:pt idx="3">
                  <c:v>Convergència i Unió (CiU)</c:v>
                </c:pt>
                <c:pt idx="4">
                  <c:v>Euzko Alderdi Jeltzalea-Partido Nacionalista Vasco (EAJ-PNV)</c:v>
                </c:pt>
                <c:pt idx="5">
                  <c:v>Bloque Nacionalista Galego (BNG)</c:v>
                </c:pt>
                <c:pt idx="6">
                  <c:v>Coalición Canaria (CC)</c:v>
                </c:pt>
                <c:pt idx="7">
                  <c:v>Partido Andalucista (PA)</c:v>
                </c:pt>
                <c:pt idx="8">
                  <c:v>Esquerra Republicana de Catalunya (ERC)</c:v>
                </c:pt>
                <c:pt idx="9">
                  <c:v>Iniciativa per Catalunya-Verds (IC-V)</c:v>
                </c:pt>
                <c:pt idx="10">
                  <c:v>Eusko Alkartasuna (EA)</c:v>
                </c:pt>
                <c:pt idx="11">
                  <c:v>Chunta Aragonesista (CHA)</c:v>
                </c:pt>
              </c:strCache>
            </c:strRef>
          </c:cat>
          <c:val>
            <c:numRef>
              <c:f>'Elecciones 2000'!$E$5:$E$17</c:f>
              <c:numCache>
                <c:formatCode>0.00</c:formatCode>
                <c:ptCount val="13"/>
                <c:pt idx="0">
                  <c:v>52.285714285714285</c:v>
                </c:pt>
                <c:pt idx="1">
                  <c:v>35.714285714285715</c:v>
                </c:pt>
                <c:pt idx="2">
                  <c:v>2.2857142857142856</c:v>
                </c:pt>
                <c:pt idx="3">
                  <c:v>4.2857142857142856</c:v>
                </c:pt>
                <c:pt idx="4" formatCode="0">
                  <c:v>2</c:v>
                </c:pt>
                <c:pt idx="5">
                  <c:v>0.8571428571428571</c:v>
                </c:pt>
                <c:pt idx="6">
                  <c:v>1.1428571428571428</c:v>
                </c:pt>
                <c:pt idx="7">
                  <c:v>0.2857142857142857</c:v>
                </c:pt>
                <c:pt idx="8">
                  <c:v>0.2857142857142857</c:v>
                </c:pt>
                <c:pt idx="9">
                  <c:v>0.2857142857142857</c:v>
                </c:pt>
                <c:pt idx="10">
                  <c:v>0.2857142857142857</c:v>
                </c:pt>
                <c:pt idx="11">
                  <c:v>0.2857142857142857</c:v>
                </c:pt>
                <c:pt idx="12" formatCode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BE-4395-89F1-7CF492EE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5.1987436369544039E-2"/>
          <c:y val="0.55190200260217559"/>
          <c:w val="0.6477662744169187"/>
          <c:h val="0.42802995304448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960944521849"/>
          <c:y val="0"/>
          <c:w val="0.72458245223142992"/>
          <c:h val="0.99128519064391585"/>
        </c:manualLayout>
      </c:layout>
      <c:doughnutChart>
        <c:varyColors val="1"/>
        <c:ser>
          <c:idx val="0"/>
          <c:order val="0"/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80F0-4901-B50B-A6E481AA93D3}"/>
              </c:ext>
            </c:extLst>
          </c:dPt>
          <c:cat>
            <c:strRef>
              <c:f>'Elecciones 2000'!$A$31:$A$42</c:f>
              <c:strCache>
                <c:ptCount val="12"/>
                <c:pt idx="0">
                  <c:v>Partido Popular (PP)</c:v>
                </c:pt>
                <c:pt idx="1">
                  <c:v>Partido Socialista Obrero Español- Progresistas</c:v>
                </c:pt>
                <c:pt idx="2">
                  <c:v>Entesa Catalana de Progrés (PSC-PSOE, ERC, IC-V)</c:v>
                </c:pt>
                <c:pt idx="3">
                  <c:v>Convergencia i Unió (CiU) </c:v>
                </c:pt>
                <c:pt idx="4">
                  <c:v>Eusko Alderdi Jetzalea-Partido Nacionalista Vasco </c:v>
                </c:pt>
                <c:pt idx="5">
                  <c:v>Coalición Canaria</c:v>
                </c:pt>
                <c:pt idx="6">
                  <c:v>Partido dos Socialistas de Galicia - PSOE</c:v>
                </c:pt>
                <c:pt idx="7">
                  <c:v>Unión del Pueblo Navarro en coalición con Partido Popular</c:v>
                </c:pt>
                <c:pt idx="8">
                  <c:v>Unión del Pueblo Melillense en coaliación con Partido Popular</c:v>
                </c:pt>
                <c:pt idx="9">
                  <c:v>Partido Socialista de Euskadi-Euskadiko Ezkerra </c:v>
                </c:pt>
                <c:pt idx="10">
                  <c:v>Partido de Independientes de Lanzarote (PIL)</c:v>
                </c:pt>
                <c:pt idx="11">
                  <c:v>Independientes de Menorca en coalición con Partido Popular</c:v>
                </c:pt>
              </c:strCache>
            </c:strRef>
          </c:cat>
          <c:val>
            <c:numRef>
              <c:f>'Elecciones 2000'!$B$31:$B$43</c:f>
              <c:numCache>
                <c:formatCode>#,##0</c:formatCode>
                <c:ptCount val="13"/>
                <c:pt idx="0">
                  <c:v>121</c:v>
                </c:pt>
                <c:pt idx="1">
                  <c:v>48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F0-4901-B50B-A6E481AA93D3}"/>
            </c:ext>
          </c:extLst>
        </c:ser>
        <c:ser>
          <c:idx val="1"/>
          <c:order val="1"/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80F0-4901-B50B-A6E481AA93D3}"/>
              </c:ext>
            </c:extLst>
          </c:dPt>
          <c:cat>
            <c:strRef>
              <c:f>'Elecciones 2000'!$A$31:$A$42</c:f>
              <c:strCache>
                <c:ptCount val="12"/>
                <c:pt idx="0">
                  <c:v>Partido Popular (PP)</c:v>
                </c:pt>
                <c:pt idx="1">
                  <c:v>Partido Socialista Obrero Español- Progresistas</c:v>
                </c:pt>
                <c:pt idx="2">
                  <c:v>Entesa Catalana de Progrés (PSC-PSOE, ERC, IC-V)</c:v>
                </c:pt>
                <c:pt idx="3">
                  <c:v>Convergencia i Unió (CiU) </c:v>
                </c:pt>
                <c:pt idx="4">
                  <c:v>Eusko Alderdi Jetzalea-Partido Nacionalista Vasco </c:v>
                </c:pt>
                <c:pt idx="5">
                  <c:v>Coalición Canaria</c:v>
                </c:pt>
                <c:pt idx="6">
                  <c:v>Partido dos Socialistas de Galicia - PSOE</c:v>
                </c:pt>
                <c:pt idx="7">
                  <c:v>Unión del Pueblo Navarro en coalición con Partido Popular</c:v>
                </c:pt>
                <c:pt idx="8">
                  <c:v>Unión del Pueblo Melillense en coaliación con Partido Popular</c:v>
                </c:pt>
                <c:pt idx="9">
                  <c:v>Partido Socialista de Euskadi-Euskadiko Ezkerra </c:v>
                </c:pt>
                <c:pt idx="10">
                  <c:v>Partido de Independientes de Lanzarote (PIL)</c:v>
                </c:pt>
                <c:pt idx="11">
                  <c:v>Independientes de Menorca en coalición con Partido Popular</c:v>
                </c:pt>
              </c:strCache>
            </c:strRef>
          </c:cat>
          <c:val>
            <c:numRef>
              <c:f>'Elecciones 2000'!$C$31:$C$43</c:f>
              <c:numCache>
                <c:formatCode>0.00</c:formatCode>
                <c:ptCount val="13"/>
                <c:pt idx="0">
                  <c:v>58.173076923076927</c:v>
                </c:pt>
                <c:pt idx="1">
                  <c:v>23.076923076923077</c:v>
                </c:pt>
                <c:pt idx="2">
                  <c:v>3.8461538461538463</c:v>
                </c:pt>
                <c:pt idx="3">
                  <c:v>3.8461538461538463</c:v>
                </c:pt>
                <c:pt idx="4">
                  <c:v>2.8846153846153846</c:v>
                </c:pt>
                <c:pt idx="5">
                  <c:v>2.4038461538461542</c:v>
                </c:pt>
                <c:pt idx="6">
                  <c:v>1.9230769230769231</c:v>
                </c:pt>
                <c:pt idx="7">
                  <c:v>1.4423076923076923</c:v>
                </c:pt>
                <c:pt idx="8">
                  <c:v>0.96153846153846156</c:v>
                </c:pt>
                <c:pt idx="9">
                  <c:v>0.48076923076923078</c:v>
                </c:pt>
                <c:pt idx="10">
                  <c:v>0.48076923076923078</c:v>
                </c:pt>
                <c:pt idx="11">
                  <c:v>0.48076923076923078</c:v>
                </c:pt>
                <c:pt idx="12" formatCode="#,##0">
                  <c:v>99.999999999999986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F0-4901-B50B-A6E481AA9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4.5794635143822003E-2"/>
          <c:y val="0.55359960948490405"/>
          <c:w val="0.66098749829112291"/>
          <c:h val="0.446400442050006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695633473399"/>
          <c:y val="1.3575921307966728E-2"/>
          <c:w val="0.73377486962904104"/>
          <c:h val="0.92980294453397494"/>
        </c:manualLayout>
      </c:layout>
      <c:doughnutChart>
        <c:varyColors val="1"/>
        <c:ser>
          <c:idx val="0"/>
          <c:order val="0"/>
          <c:dPt>
            <c:idx val="1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EFA0-49EB-87B4-5CB82A17B184}"/>
              </c:ext>
            </c:extLst>
          </c:dPt>
          <c:cat>
            <c:strRef>
              <c:f>'Elecciones 2004'!$A$5:$A$18</c:f>
              <c:strCache>
                <c:ptCount val="14"/>
                <c:pt idx="0">
                  <c:v>Partido Socialista Obrero Español (PSOE)</c:v>
                </c:pt>
                <c:pt idx="1">
                  <c:v>Partido Popular (PP)</c:v>
                </c:pt>
                <c:pt idx="2">
                  <c:v>Convergencia i Unió (CiU)</c:v>
                </c:pt>
                <c:pt idx="3">
                  <c:v>Esquerra Republicana de Catalunya (ERC) </c:v>
                </c:pt>
                <c:pt idx="4">
                  <c:v>Euzko Alderdi Jeltzalea-Partido Nacionalista Vasco (EAJ-PNV)</c:v>
                </c:pt>
                <c:pt idx="5">
                  <c:v>Coalición Canaria (CC)</c:v>
                </c:pt>
                <c:pt idx="6">
                  <c:v>Izquierda Unida (IU)</c:v>
                </c:pt>
                <c:pt idx="7">
                  <c:v>Iniciativa Per Cataluya Verds- Esquerra Unida I Alternativa (ICV-EUIA)</c:v>
                </c:pt>
                <c:pt idx="8">
                  <c:v>Bloque Nacionalista Galego (BNG)</c:v>
                </c:pt>
                <c:pt idx="9">
                  <c:v>Unión del Pueblo Navarro-Partido Popular (UPN-PP)</c:v>
                </c:pt>
                <c:pt idx="10">
                  <c:v>Coalición Esquerra Unida Pais Valencia-Izquierda Republicana (ENTESA)</c:v>
                </c:pt>
                <c:pt idx="11">
                  <c:v>Chunta Aragonesista (CHA)</c:v>
                </c:pt>
                <c:pt idx="12">
                  <c:v>Eusko Alcartasuna (EA)</c:v>
                </c:pt>
                <c:pt idx="13">
                  <c:v>Coalición Nafarroa Bai (NA-BAI)</c:v>
                </c:pt>
              </c:strCache>
            </c:strRef>
          </c:cat>
          <c:val>
            <c:numRef>
              <c:f>'Elecciones 2004'!$D$5:$D$19</c:f>
              <c:numCache>
                <c:formatCode>General</c:formatCode>
                <c:ptCount val="15"/>
                <c:pt idx="0">
                  <c:v>164</c:v>
                </c:pt>
                <c:pt idx="1">
                  <c:v>146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0-49EB-87B4-5CB82A17B184}"/>
            </c:ext>
          </c:extLst>
        </c:ser>
        <c:ser>
          <c:idx val="1"/>
          <c:order val="1"/>
          <c:dPt>
            <c:idx val="1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EFA0-49EB-87B4-5CB82A17B184}"/>
              </c:ext>
            </c:extLst>
          </c:dPt>
          <c:cat>
            <c:strRef>
              <c:f>'Elecciones 2004'!$A$5:$A$18</c:f>
              <c:strCache>
                <c:ptCount val="14"/>
                <c:pt idx="0">
                  <c:v>Partido Socialista Obrero Español (PSOE)</c:v>
                </c:pt>
                <c:pt idx="1">
                  <c:v>Partido Popular (PP)</c:v>
                </c:pt>
                <c:pt idx="2">
                  <c:v>Convergencia i Unió (CiU)</c:v>
                </c:pt>
                <c:pt idx="3">
                  <c:v>Esquerra Republicana de Catalunya (ERC) </c:v>
                </c:pt>
                <c:pt idx="4">
                  <c:v>Euzko Alderdi Jeltzalea-Partido Nacionalista Vasco (EAJ-PNV)</c:v>
                </c:pt>
                <c:pt idx="5">
                  <c:v>Coalición Canaria (CC)</c:v>
                </c:pt>
                <c:pt idx="6">
                  <c:v>Izquierda Unida (IU)</c:v>
                </c:pt>
                <c:pt idx="7">
                  <c:v>Iniciativa Per Cataluya Verds- Esquerra Unida I Alternativa (ICV-EUIA)</c:v>
                </c:pt>
                <c:pt idx="8">
                  <c:v>Bloque Nacionalista Galego (BNG)</c:v>
                </c:pt>
                <c:pt idx="9">
                  <c:v>Unión del Pueblo Navarro-Partido Popular (UPN-PP)</c:v>
                </c:pt>
                <c:pt idx="10">
                  <c:v>Coalición Esquerra Unida Pais Valencia-Izquierda Republicana (ENTESA)</c:v>
                </c:pt>
                <c:pt idx="11">
                  <c:v>Chunta Aragonesista (CHA)</c:v>
                </c:pt>
                <c:pt idx="12">
                  <c:v>Eusko Alcartasuna (EA)</c:v>
                </c:pt>
                <c:pt idx="13">
                  <c:v>Coalición Nafarroa Bai (NA-BAI)</c:v>
                </c:pt>
              </c:strCache>
            </c:strRef>
          </c:cat>
          <c:val>
            <c:numRef>
              <c:f>'Elecciones 2004'!$E$5:$E$19</c:f>
              <c:numCache>
                <c:formatCode>#,##0.00</c:formatCode>
                <c:ptCount val="15"/>
                <c:pt idx="0">
                  <c:v>46.857142857142861</c:v>
                </c:pt>
                <c:pt idx="1">
                  <c:v>41.714285714285715</c:v>
                </c:pt>
                <c:pt idx="2">
                  <c:v>2.8571428571428572</c:v>
                </c:pt>
                <c:pt idx="3">
                  <c:v>2.2857142857142856</c:v>
                </c:pt>
                <c:pt idx="4">
                  <c:v>2</c:v>
                </c:pt>
                <c:pt idx="5">
                  <c:v>0.85714285714285721</c:v>
                </c:pt>
                <c:pt idx="6">
                  <c:v>0.5714285714285714</c:v>
                </c:pt>
                <c:pt idx="7">
                  <c:v>0.5714285714285714</c:v>
                </c:pt>
                <c:pt idx="8">
                  <c:v>0.5714285714285714</c:v>
                </c:pt>
                <c:pt idx="9">
                  <c:v>0.5714285714285714</c:v>
                </c:pt>
                <c:pt idx="10">
                  <c:v>0.2857142857142857</c:v>
                </c:pt>
                <c:pt idx="11">
                  <c:v>0.2857142857142857</c:v>
                </c:pt>
                <c:pt idx="12">
                  <c:v>0.2857142857142857</c:v>
                </c:pt>
                <c:pt idx="13">
                  <c:v>0.2857142857142857</c:v>
                </c:pt>
                <c:pt idx="14" formatCode="#,##0">
                  <c:v>100.00000000000004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A0-49EB-87B4-5CB82A17B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5.2104694781095875E-2"/>
          <c:y val="0.51398276732499171"/>
          <c:w val="0.86183727650055886"/>
          <c:h val="0.4397617397068873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39892838897157"/>
          <c:y val="0"/>
          <c:w val="0.66081997107442703"/>
          <c:h val="1"/>
        </c:manualLayout>
      </c:layout>
      <c:doughnutChart>
        <c:varyColors val="1"/>
        <c:ser>
          <c:idx val="0"/>
          <c:order val="0"/>
          <c:dPt>
            <c:idx val="1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62F4-455E-B92F-5EC92C444707}"/>
              </c:ext>
            </c:extLst>
          </c:dPt>
          <c:cat>
            <c:strRef>
              <c:f>'Elecciones 2004'!$A$33:$A$42</c:f>
              <c:strCache>
                <c:ptCount val="10"/>
                <c:pt idx="0">
                  <c:v>Partido Popular (PP)</c:v>
                </c:pt>
                <c:pt idx="1">
                  <c:v>Partido Socialista Obrero Español</c:v>
                </c:pt>
                <c:pt idx="2">
                  <c:v>Entesa Catalana de Progrés</c:v>
                </c:pt>
                <c:pt idx="3">
                  <c:v>Partido Socialista Obrero Español de Andalucía</c:v>
                </c:pt>
                <c:pt idx="4">
                  <c:v>Eusko Alderdi Jetzalea-Partido Nacionalista Vasco </c:v>
                </c:pt>
                <c:pt idx="5">
                  <c:v>Partido Socialista de Euskadi-Euskadiko Ezkerra </c:v>
                </c:pt>
                <c:pt idx="6">
                  <c:v>Convergencia i Unió (CiU) </c:v>
                </c:pt>
                <c:pt idx="7">
                  <c:v>Partido dos Socialistas de Galicia - PSOE</c:v>
                </c:pt>
                <c:pt idx="8">
                  <c:v>Coalición Canaria</c:v>
                </c:pt>
                <c:pt idx="9">
                  <c:v>Unión del Pueblo Navarro en coalición con Partido Popular</c:v>
                </c:pt>
              </c:strCache>
            </c:strRef>
          </c:cat>
          <c:val>
            <c:numRef>
              <c:f>'Elecciones 2004'!$B$33:$B$43</c:f>
              <c:numCache>
                <c:formatCode>#,##0</c:formatCode>
                <c:ptCount val="11"/>
                <c:pt idx="0">
                  <c:v>99</c:v>
                </c:pt>
                <c:pt idx="1">
                  <c:v>63</c:v>
                </c:pt>
                <c:pt idx="2">
                  <c:v>12</c:v>
                </c:pt>
                <c:pt idx="3">
                  <c:v>9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F4-455E-B92F-5EC92C444707}"/>
            </c:ext>
          </c:extLst>
        </c:ser>
        <c:ser>
          <c:idx val="1"/>
          <c:order val="1"/>
          <c:dPt>
            <c:idx val="1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62F4-455E-B92F-5EC92C444707}"/>
              </c:ext>
            </c:extLst>
          </c:dPt>
          <c:cat>
            <c:strRef>
              <c:f>'Elecciones 2004'!$A$33:$A$42</c:f>
              <c:strCache>
                <c:ptCount val="10"/>
                <c:pt idx="0">
                  <c:v>Partido Popular (PP)</c:v>
                </c:pt>
                <c:pt idx="1">
                  <c:v>Partido Socialista Obrero Español</c:v>
                </c:pt>
                <c:pt idx="2">
                  <c:v>Entesa Catalana de Progrés</c:v>
                </c:pt>
                <c:pt idx="3">
                  <c:v>Partido Socialista Obrero Español de Andalucía</c:v>
                </c:pt>
                <c:pt idx="4">
                  <c:v>Eusko Alderdi Jetzalea-Partido Nacionalista Vasco </c:v>
                </c:pt>
                <c:pt idx="5">
                  <c:v>Partido Socialista de Euskadi-Euskadiko Ezkerra </c:v>
                </c:pt>
                <c:pt idx="6">
                  <c:v>Convergencia i Unió (CiU) </c:v>
                </c:pt>
                <c:pt idx="7">
                  <c:v>Partido dos Socialistas de Galicia - PSOE</c:v>
                </c:pt>
                <c:pt idx="8">
                  <c:v>Coalición Canaria</c:v>
                </c:pt>
                <c:pt idx="9">
                  <c:v>Unión del Pueblo Navarro en coalición con Partido Popular</c:v>
                </c:pt>
              </c:strCache>
            </c:strRef>
          </c:cat>
          <c:val>
            <c:numRef>
              <c:f>'Elecciones 2004'!$C$33:$C$43</c:f>
              <c:numCache>
                <c:formatCode>0.00</c:formatCode>
                <c:ptCount val="11"/>
                <c:pt idx="0">
                  <c:v>47.596153846153847</c:v>
                </c:pt>
                <c:pt idx="1">
                  <c:v>30.288461538461537</c:v>
                </c:pt>
                <c:pt idx="2">
                  <c:v>5.7692307692307692</c:v>
                </c:pt>
                <c:pt idx="3">
                  <c:v>4.3269230769230766</c:v>
                </c:pt>
                <c:pt idx="4">
                  <c:v>2.8846153846153846</c:v>
                </c:pt>
                <c:pt idx="5">
                  <c:v>2.4038461538461542</c:v>
                </c:pt>
                <c:pt idx="6">
                  <c:v>1.9230769230769231</c:v>
                </c:pt>
                <c:pt idx="7">
                  <c:v>1.9230769230769231</c:v>
                </c:pt>
                <c:pt idx="8">
                  <c:v>1.4423076923076923</c:v>
                </c:pt>
                <c:pt idx="9">
                  <c:v>1.4423076923076923</c:v>
                </c:pt>
                <c:pt idx="10" formatCode="#,##0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F4-455E-B92F-5EC92C444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5.3695359631638365E-2"/>
          <c:y val="0.57316420416864167"/>
          <c:w val="0.60012477467217262"/>
          <c:h val="0.398571890789993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72512997575122E-2"/>
          <c:y val="3.2142337405961514E-2"/>
          <c:w val="0.8907515558837521"/>
          <c:h val="0.77456687838789384"/>
        </c:manualLayout>
      </c:layout>
      <c:doughnutChart>
        <c:varyColors val="1"/>
        <c:ser>
          <c:idx val="0"/>
          <c:order val="0"/>
          <c:tx>
            <c:strRef>
              <c:f>'Elecciones 1977'!$D$4</c:f>
              <c:strCache>
                <c:ptCount val="1"/>
                <c:pt idx="0">
                  <c:v>Escaños</c:v>
                </c:pt>
              </c:strCache>
            </c:strRef>
          </c:tx>
          <c:dPt>
            <c:idx val="1"/>
            <c:bubble3D val="0"/>
            <c:spPr>
              <a:solidFill>
                <a:srgbClr val="CC0000"/>
              </a:solidFill>
            </c:spPr>
            <c:extLst>
              <c:ext xmlns:c16="http://schemas.microsoft.com/office/drawing/2014/chart" uri="{C3380CC4-5D6E-409C-BE32-E72D297353CC}">
                <c16:uniqueId val="{00000001-62CC-404E-8EFF-04247BD7A3F8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62CC-404E-8EFF-04247BD7A3F8}"/>
              </c:ext>
            </c:extLst>
          </c:dPt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62CC-404E-8EFF-04247BD7A3F8}"/>
              </c:ext>
            </c:extLst>
          </c:dPt>
          <c:cat>
            <c:strRef>
              <c:f>'Elecciones 1977'!$A$5:$A$17</c:f>
              <c:strCache>
                <c:ptCount val="13"/>
                <c:pt idx="0">
                  <c:v>Unión de Centro Democrático (UCD)</c:v>
                </c:pt>
                <c:pt idx="1">
                  <c:v>Partido Socialista Obrero Español (PSOE)</c:v>
                </c:pt>
                <c:pt idx="2">
                  <c:v>Alianza Popular (AP)</c:v>
                </c:pt>
                <c:pt idx="3">
                  <c:v>Partido Comunista de España (PCE)</c:v>
                </c:pt>
                <c:pt idx="4">
                  <c:v>Socialistes de Catalunya (PSC-PSOE)</c:v>
                </c:pt>
                <c:pt idx="5">
                  <c:v>Partido Socialista Popular - Unidad Socialista (PSP-US)</c:v>
                </c:pt>
                <c:pt idx="6">
                  <c:v>Partit Socialista Unificat de Catalunya (PSUC)</c:v>
                </c:pt>
                <c:pt idx="7">
                  <c:v>Pacte Democrátic per Catalunya (PDC)</c:v>
                </c:pt>
                <c:pt idx="8">
                  <c:v>Partido Nacionalista Vasco (PNV)</c:v>
                </c:pt>
                <c:pt idx="9">
                  <c:v>Coalición Electoral Unió del Centro i la Democracia Cristiana de Cataluña (UDC-CD)</c:v>
                </c:pt>
                <c:pt idx="10">
                  <c:v>Esquerra de Catalunya - Front Electoral Democratic (EC-FED)</c:v>
                </c:pt>
                <c:pt idx="11">
                  <c:v>Candidatura Independiente del Centro (CIC)</c:v>
                </c:pt>
                <c:pt idx="12">
                  <c:v>Euskadiko Ezquerra - Izquierda de Euskadi (EE-IE)</c:v>
                </c:pt>
              </c:strCache>
            </c:strRef>
          </c:cat>
          <c:val>
            <c:numRef>
              <c:f>'Elecciones 1977'!$D$5:$D$18</c:f>
              <c:numCache>
                <c:formatCode>General</c:formatCode>
                <c:ptCount val="14"/>
                <c:pt idx="0">
                  <c:v>165</c:v>
                </c:pt>
                <c:pt idx="1">
                  <c:v>103</c:v>
                </c:pt>
                <c:pt idx="2">
                  <c:v>16</c:v>
                </c:pt>
                <c:pt idx="3">
                  <c:v>12</c:v>
                </c:pt>
                <c:pt idx="4">
                  <c:v>15</c:v>
                </c:pt>
                <c:pt idx="5">
                  <c:v>6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CC-404E-8EFF-04247BD7A3F8}"/>
            </c:ext>
          </c:extLst>
        </c:ser>
        <c:ser>
          <c:idx val="1"/>
          <c:order val="1"/>
          <c:tx>
            <c:strRef>
              <c:f>'Elecciones 1977'!$E$4</c:f>
              <c:strCache>
                <c:ptCount val="1"/>
                <c:pt idx="0">
                  <c:v>(%)</c:v>
                </c:pt>
              </c:strCache>
            </c:strRef>
          </c:tx>
          <c:dPt>
            <c:idx val="1"/>
            <c:bubble3D val="0"/>
            <c:spPr>
              <a:solidFill>
                <a:srgbClr val="CC0000"/>
              </a:solidFill>
            </c:spPr>
            <c:extLst>
              <c:ext xmlns:c16="http://schemas.microsoft.com/office/drawing/2014/chart" uri="{C3380CC4-5D6E-409C-BE32-E72D297353CC}">
                <c16:uniqueId val="{00000008-62CC-404E-8EFF-04247BD7A3F8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A-62CC-404E-8EFF-04247BD7A3F8}"/>
              </c:ext>
            </c:extLst>
          </c:dPt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C-62CC-404E-8EFF-04247BD7A3F8}"/>
              </c:ext>
            </c:extLst>
          </c:dPt>
          <c:cat>
            <c:strRef>
              <c:f>'Elecciones 1977'!$A$5:$A$17</c:f>
              <c:strCache>
                <c:ptCount val="13"/>
                <c:pt idx="0">
                  <c:v>Unión de Centro Democrático (UCD)</c:v>
                </c:pt>
                <c:pt idx="1">
                  <c:v>Partido Socialista Obrero Español (PSOE)</c:v>
                </c:pt>
                <c:pt idx="2">
                  <c:v>Alianza Popular (AP)</c:v>
                </c:pt>
                <c:pt idx="3">
                  <c:v>Partido Comunista de España (PCE)</c:v>
                </c:pt>
                <c:pt idx="4">
                  <c:v>Socialistes de Catalunya (PSC-PSOE)</c:v>
                </c:pt>
                <c:pt idx="5">
                  <c:v>Partido Socialista Popular - Unidad Socialista (PSP-US)</c:v>
                </c:pt>
                <c:pt idx="6">
                  <c:v>Partit Socialista Unificat de Catalunya (PSUC)</c:v>
                </c:pt>
                <c:pt idx="7">
                  <c:v>Pacte Democrátic per Catalunya (PDC)</c:v>
                </c:pt>
                <c:pt idx="8">
                  <c:v>Partido Nacionalista Vasco (PNV)</c:v>
                </c:pt>
                <c:pt idx="9">
                  <c:v>Coalición Electoral Unió del Centro i la Democracia Cristiana de Cataluña (UDC-CD)</c:v>
                </c:pt>
                <c:pt idx="10">
                  <c:v>Esquerra de Catalunya - Front Electoral Democratic (EC-FED)</c:v>
                </c:pt>
                <c:pt idx="11">
                  <c:v>Candidatura Independiente del Centro (CIC)</c:v>
                </c:pt>
                <c:pt idx="12">
                  <c:v>Euskadiko Ezquerra - Izquierda de Euskadi (EE-IE)</c:v>
                </c:pt>
              </c:strCache>
            </c:strRef>
          </c:cat>
          <c:val>
            <c:numRef>
              <c:f>'Elecciones 1977'!$E$5:$E$18</c:f>
              <c:numCache>
                <c:formatCode>#,##0.00</c:formatCode>
                <c:ptCount val="14"/>
                <c:pt idx="0">
                  <c:v>47.142857142857139</c:v>
                </c:pt>
                <c:pt idx="1">
                  <c:v>29.428571428571427</c:v>
                </c:pt>
                <c:pt idx="2">
                  <c:v>4.5714285714285712</c:v>
                </c:pt>
                <c:pt idx="3">
                  <c:v>3.4285714285714288</c:v>
                </c:pt>
                <c:pt idx="4">
                  <c:v>4.2857142857142856</c:v>
                </c:pt>
                <c:pt idx="5">
                  <c:v>1.7142857142857144</c:v>
                </c:pt>
                <c:pt idx="6">
                  <c:v>2.2857142857142856</c:v>
                </c:pt>
                <c:pt idx="7">
                  <c:v>3.1428571428571432</c:v>
                </c:pt>
                <c:pt idx="8">
                  <c:v>2.2857142857142856</c:v>
                </c:pt>
                <c:pt idx="9">
                  <c:v>0.5714285714285714</c:v>
                </c:pt>
                <c:pt idx="10">
                  <c:v>0.2857142857142857</c:v>
                </c:pt>
                <c:pt idx="11">
                  <c:v>0.5714285714285714</c:v>
                </c:pt>
                <c:pt idx="12">
                  <c:v>0.2857142857142857</c:v>
                </c:pt>
                <c:pt idx="13" formatCode="#,##0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2CC-404E-8EFF-04247BD7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b"/>
      <c:layout>
        <c:manualLayout>
          <c:xMode val="edge"/>
          <c:yMode val="edge"/>
          <c:x val="2.7899768516347085E-3"/>
          <c:y val="0.44368160386313904"/>
          <c:w val="0.99614979267694892"/>
          <c:h val="0.55490251380981159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40143876731584"/>
          <c:y val="1.500602084325239E-3"/>
          <c:w val="0.72345796171740284"/>
          <c:h val="0.98451221337701333"/>
        </c:manualLayout>
      </c:layout>
      <c:doughnutChart>
        <c:varyColors val="1"/>
        <c:ser>
          <c:idx val="0"/>
          <c:order val="0"/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4113-459C-B595-6ACFCE24A757}"/>
              </c:ext>
            </c:extLst>
          </c:dPt>
          <c:cat>
            <c:strRef>
              <c:f>'Elecciones 2008'!$A$5:$A$16</c:f>
              <c:strCache>
                <c:ptCount val="12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Partit dels Socialistes de Catalunya (PSC-PSOE)</c:v>
                </c:pt>
                <c:pt idx="3">
                  <c:v>Convergencia i Unió (CiU)</c:v>
                </c:pt>
                <c:pt idx="4">
                  <c:v>Euzko Alderdi Jeltzalea-Partido Nacionalista Vasco (EAJ-PNV)</c:v>
                </c:pt>
                <c:pt idx="5">
                  <c:v>Esquerra Republicana de Catalunya (ERC) </c:v>
                </c:pt>
                <c:pt idx="6">
                  <c:v>Izquierda Unida (IU)</c:v>
                </c:pt>
                <c:pt idx="7">
                  <c:v>Bloque Nacionalista Galego (BNG)</c:v>
                </c:pt>
                <c:pt idx="8">
                  <c:v>Coalición Canaria - Partido Nacionalista Canario (CC-PNC)</c:v>
                </c:pt>
                <c:pt idx="9">
                  <c:v>Unión del Pueblo Navarro-Partido Popular (UPN-PP)</c:v>
                </c:pt>
                <c:pt idx="10">
                  <c:v>Unión, Progreso y Democracia (UPyD)</c:v>
                </c:pt>
                <c:pt idx="11">
                  <c:v>Coalición Nafarroa Bai (NA-BAI)</c:v>
                </c:pt>
              </c:strCache>
            </c:strRef>
          </c:cat>
          <c:val>
            <c:numRef>
              <c:f>'Elecciones 2008'!$D$5:$D$17</c:f>
              <c:numCache>
                <c:formatCode>General</c:formatCode>
                <c:ptCount val="13"/>
                <c:pt idx="0">
                  <c:v>152</c:v>
                </c:pt>
                <c:pt idx="1">
                  <c:v>144</c:v>
                </c:pt>
                <c:pt idx="2">
                  <c:v>25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13-459C-B595-6ACFCE24A757}"/>
            </c:ext>
          </c:extLst>
        </c:ser>
        <c:ser>
          <c:idx val="1"/>
          <c:order val="1"/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4113-459C-B595-6ACFCE24A757}"/>
              </c:ext>
            </c:extLst>
          </c:dPt>
          <c:cat>
            <c:strRef>
              <c:f>'Elecciones 2008'!$A$5:$A$16</c:f>
              <c:strCache>
                <c:ptCount val="12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Partit dels Socialistes de Catalunya (PSC-PSOE)</c:v>
                </c:pt>
                <c:pt idx="3">
                  <c:v>Convergencia i Unió (CiU)</c:v>
                </c:pt>
                <c:pt idx="4">
                  <c:v>Euzko Alderdi Jeltzalea-Partido Nacionalista Vasco (EAJ-PNV)</c:v>
                </c:pt>
                <c:pt idx="5">
                  <c:v>Esquerra Republicana de Catalunya (ERC) </c:v>
                </c:pt>
                <c:pt idx="6">
                  <c:v>Izquierda Unida (IU)</c:v>
                </c:pt>
                <c:pt idx="7">
                  <c:v>Bloque Nacionalista Galego (BNG)</c:v>
                </c:pt>
                <c:pt idx="8">
                  <c:v>Coalición Canaria - Partido Nacionalista Canario (CC-PNC)</c:v>
                </c:pt>
                <c:pt idx="9">
                  <c:v>Unión del Pueblo Navarro-Partido Popular (UPN-PP)</c:v>
                </c:pt>
                <c:pt idx="10">
                  <c:v>Unión, Progreso y Democracia (UPyD)</c:v>
                </c:pt>
                <c:pt idx="11">
                  <c:v>Coalición Nafarroa Bai (NA-BAI)</c:v>
                </c:pt>
              </c:strCache>
            </c:strRef>
          </c:cat>
          <c:val>
            <c:numRef>
              <c:f>'Elecciones 2008'!$E$5:$E$17</c:f>
              <c:numCache>
                <c:formatCode>#,##0.00</c:formatCode>
                <c:ptCount val="13"/>
                <c:pt idx="0">
                  <c:v>43.42</c:v>
                </c:pt>
                <c:pt idx="1">
                  <c:v>41.14</c:v>
                </c:pt>
                <c:pt idx="2">
                  <c:v>7.14</c:v>
                </c:pt>
                <c:pt idx="3">
                  <c:v>2.85</c:v>
                </c:pt>
                <c:pt idx="4">
                  <c:v>1.71</c:v>
                </c:pt>
                <c:pt idx="5">
                  <c:v>0.85</c:v>
                </c:pt>
                <c:pt idx="6">
                  <c:v>0.56999999999999995</c:v>
                </c:pt>
                <c:pt idx="7">
                  <c:v>0.56999999999999995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0.28000000000000003</c:v>
                </c:pt>
                <c:pt idx="11">
                  <c:v>0.28000000000000003</c:v>
                </c:pt>
                <c:pt idx="12" formatCode="#,##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13-459C-B595-6ACFCE24A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3.7579794545414422E-2"/>
          <c:y val="0.53418695480361111"/>
          <c:w val="0.6343915168071127"/>
          <c:h val="0.41481348384728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053301029679"/>
          <c:y val="2.3777977330102843E-2"/>
          <c:w val="0.68836373914799109"/>
          <c:h val="0.95470425780654344"/>
        </c:manualLayout>
      </c:layout>
      <c:doughnutChart>
        <c:varyColors val="1"/>
        <c:ser>
          <c:idx val="0"/>
          <c:order val="0"/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1C9E-4416-A2A6-B14FB324D79B}"/>
              </c:ext>
            </c:extLst>
          </c:dPt>
          <c:cat>
            <c:strRef>
              <c:f>'Elecciones 2008'!$A$32:$A$43</c:f>
              <c:strCache>
                <c:ptCount val="12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Entesa Catalana de Progrés</c:v>
                </c:pt>
                <c:pt idx="3">
                  <c:v>Partido Socialista de Euskadi-Euskadiko Ezkerra (PSOE)</c:v>
                </c:pt>
                <c:pt idx="4">
                  <c:v>Partido Socialista Obreto Español de Andalucía</c:v>
                </c:pt>
                <c:pt idx="5">
                  <c:v>Convergencia i Unió</c:v>
                </c:pt>
                <c:pt idx="6">
                  <c:v>Partido Dos Socialistas de Galicia-PSOE</c:v>
                </c:pt>
                <c:pt idx="7">
                  <c:v>Unión del Pueblo Navarro en coalición con Partido Popular</c:v>
                </c:pt>
                <c:pt idx="8">
                  <c:v>Eusko Alderdi Jetzalea-Partido Nacionalista Vasco</c:v>
                </c:pt>
                <c:pt idx="9">
                  <c:v>Agrupación Herreña Independiente-Coalición Canaria</c:v>
                </c:pt>
                <c:pt idx="10">
                  <c:v>Eivissa i Formentera al Senat</c:v>
                </c:pt>
                <c:pt idx="11">
                  <c:v>PSOE-EU-PSM-VERDS</c:v>
                </c:pt>
              </c:strCache>
            </c:strRef>
          </c:cat>
          <c:val>
            <c:numRef>
              <c:f>'Elecciones 2008'!$B$32:$B$44</c:f>
              <c:numCache>
                <c:formatCode>#,##0</c:formatCode>
                <c:ptCount val="13"/>
                <c:pt idx="0">
                  <c:v>98</c:v>
                </c:pt>
                <c:pt idx="1">
                  <c:v>67</c:v>
                </c:pt>
                <c:pt idx="2">
                  <c:v>12</c:v>
                </c:pt>
                <c:pt idx="3">
                  <c:v>9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E-4416-A2A6-B14FB324D79B}"/>
            </c:ext>
          </c:extLst>
        </c:ser>
        <c:ser>
          <c:idx val="1"/>
          <c:order val="1"/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1C9E-4416-A2A6-B14FB324D79B}"/>
              </c:ext>
            </c:extLst>
          </c:dPt>
          <c:cat>
            <c:strRef>
              <c:f>'Elecciones 2008'!$A$32:$A$43</c:f>
              <c:strCache>
                <c:ptCount val="12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Entesa Catalana de Progrés</c:v>
                </c:pt>
                <c:pt idx="3">
                  <c:v>Partido Socialista de Euskadi-Euskadiko Ezkerra (PSOE)</c:v>
                </c:pt>
                <c:pt idx="4">
                  <c:v>Partido Socialista Obreto Español de Andalucía</c:v>
                </c:pt>
                <c:pt idx="5">
                  <c:v>Convergencia i Unió</c:v>
                </c:pt>
                <c:pt idx="6">
                  <c:v>Partido Dos Socialistas de Galicia-PSOE</c:v>
                </c:pt>
                <c:pt idx="7">
                  <c:v>Unión del Pueblo Navarro en coalición con Partido Popular</c:v>
                </c:pt>
                <c:pt idx="8">
                  <c:v>Eusko Alderdi Jetzalea-Partido Nacionalista Vasco</c:v>
                </c:pt>
                <c:pt idx="9">
                  <c:v>Agrupación Herreña Independiente-Coalición Canaria</c:v>
                </c:pt>
                <c:pt idx="10">
                  <c:v>Eivissa i Formentera al Senat</c:v>
                </c:pt>
                <c:pt idx="11">
                  <c:v>PSOE-EU-PSM-VERDS</c:v>
                </c:pt>
              </c:strCache>
            </c:strRef>
          </c:cat>
          <c:val>
            <c:numRef>
              <c:f>'Elecciones 2008'!$C$32:$C$44</c:f>
              <c:numCache>
                <c:formatCode>#,##0.00</c:formatCode>
                <c:ptCount val="13"/>
                <c:pt idx="0">
                  <c:v>47.115384615384613</c:v>
                </c:pt>
                <c:pt idx="1">
                  <c:v>32.211538461538467</c:v>
                </c:pt>
                <c:pt idx="2">
                  <c:v>5.7692307692307692</c:v>
                </c:pt>
                <c:pt idx="3">
                  <c:v>4.3269230769230766</c:v>
                </c:pt>
                <c:pt idx="4">
                  <c:v>2.8846153846153846</c:v>
                </c:pt>
                <c:pt idx="5">
                  <c:v>1.9230769230769231</c:v>
                </c:pt>
                <c:pt idx="6">
                  <c:v>1.9230769230769231</c:v>
                </c:pt>
                <c:pt idx="7">
                  <c:v>1.4423076923076923</c:v>
                </c:pt>
                <c:pt idx="8">
                  <c:v>0.96153846153846156</c:v>
                </c:pt>
                <c:pt idx="9">
                  <c:v>0.48076923076923078</c:v>
                </c:pt>
                <c:pt idx="10">
                  <c:v>0.48076923076923078</c:v>
                </c:pt>
                <c:pt idx="11">
                  <c:v>0.48076923076923078</c:v>
                </c:pt>
                <c:pt idx="12" formatCode="#,##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9E-4416-A2A6-B14FB324D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5.3701918029477082E-2"/>
          <c:y val="0.56364887953951515"/>
          <c:w val="0.57501603068847151"/>
          <c:h val="0.403812699814920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51282051282051E-2"/>
          <c:y val="3.8270377733598412E-2"/>
          <c:w val="0.78479718240348162"/>
          <c:h val="0.84046917259013587"/>
        </c:manualLayout>
      </c:layout>
      <c:doughnutChart>
        <c:varyColors val="1"/>
        <c:ser>
          <c:idx val="0"/>
          <c:order val="0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18BA-4102-B845-B661CEEBDFB0}"/>
              </c:ext>
            </c:extLst>
          </c:dPt>
          <c:cat>
            <c:strRef>
              <c:f>'Elecciones 2011'!$A$5:$A$21</c:f>
              <c:strCache>
                <c:ptCount val="17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Convergéncia i Unió</c:v>
                </c:pt>
                <c:pt idx="3">
                  <c:v>Partit dels Socialistes de Catalunya (PSC-PSOE)</c:v>
                </c:pt>
                <c:pt idx="4">
                  <c:v>Coalición " La Izquierda Plural"   </c:v>
                </c:pt>
                <c:pt idx="5">
                  <c:v>Coalición "Partido Popular en coalición con el Partido Aragonés" (PP-PAR)</c:v>
                </c:pt>
                <c:pt idx="6">
                  <c:v>Coalición AMAIUR</c:v>
                </c:pt>
                <c:pt idx="7">
                  <c:v>Coalición "Partido Popular-Extremadura Unida" (PP-EU)</c:v>
                </c:pt>
                <c:pt idx="8">
                  <c:v>Unión Progreso y Democracia (UPyD)</c:v>
                </c:pt>
                <c:pt idx="9">
                  <c:v>Eusko Alderdi Jeltzalea-Partido Nacionalista Vasco (EAJ-PNV)</c:v>
                </c:pt>
                <c:pt idx="10">
                  <c:v>Coalición "Esquerra Republicana de Catalunya" (ERC/ESQUERRA)</c:v>
                </c:pt>
                <c:pt idx="11">
                  <c:v>Bloque Nacionalista Galego (BNG)</c:v>
                </c:pt>
                <c:pt idx="12">
                  <c:v>Coalición "Coalición Canaria-Nueva Canarias" (CC-NC-PNC)</c:v>
                </c:pt>
                <c:pt idx="13">
                  <c:v>Coalición "Unión del Pueblo Navarro en coalición con el Partido Popular" (UPN-PP)</c:v>
                </c:pt>
                <c:pt idx="14">
                  <c:v>Coalición "Bloc-Iniciativa-Verds-Equo-Coalició Compromís" (Compromís-Q)</c:v>
                </c:pt>
                <c:pt idx="15">
                  <c:v>Foro de Ciudadanos (FAC)</c:v>
                </c:pt>
                <c:pt idx="16">
                  <c:v>Geroa Bai (GBAI)</c:v>
                </c:pt>
              </c:strCache>
            </c:strRef>
          </c:cat>
          <c:val>
            <c:numRef>
              <c:f>'Elecciones 2011'!$D$5:$D$22</c:f>
              <c:numCache>
                <c:formatCode>General</c:formatCode>
                <c:ptCount val="18"/>
                <c:pt idx="0">
                  <c:v>170</c:v>
                </c:pt>
                <c:pt idx="1">
                  <c:v>96</c:v>
                </c:pt>
                <c:pt idx="2">
                  <c:v>16</c:v>
                </c:pt>
                <c:pt idx="3">
                  <c:v>14</c:v>
                </c:pt>
                <c:pt idx="4">
                  <c:v>11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BA-4102-B845-B661CEEBDFB0}"/>
            </c:ext>
          </c:extLst>
        </c:ser>
        <c:ser>
          <c:idx val="1"/>
          <c:order val="1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18BA-4102-B845-B661CEEBDFB0}"/>
              </c:ext>
            </c:extLst>
          </c:dPt>
          <c:cat>
            <c:strRef>
              <c:f>'Elecciones 2011'!$A$5:$A$21</c:f>
              <c:strCache>
                <c:ptCount val="17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Convergéncia i Unió</c:v>
                </c:pt>
                <c:pt idx="3">
                  <c:v>Partit dels Socialistes de Catalunya (PSC-PSOE)</c:v>
                </c:pt>
                <c:pt idx="4">
                  <c:v>Coalición " La Izquierda Plural"   </c:v>
                </c:pt>
                <c:pt idx="5">
                  <c:v>Coalición "Partido Popular en coalición con el Partido Aragonés" (PP-PAR)</c:v>
                </c:pt>
                <c:pt idx="6">
                  <c:v>Coalición AMAIUR</c:v>
                </c:pt>
                <c:pt idx="7">
                  <c:v>Coalición "Partido Popular-Extremadura Unida" (PP-EU)</c:v>
                </c:pt>
                <c:pt idx="8">
                  <c:v>Unión Progreso y Democracia (UPyD)</c:v>
                </c:pt>
                <c:pt idx="9">
                  <c:v>Eusko Alderdi Jeltzalea-Partido Nacionalista Vasco (EAJ-PNV)</c:v>
                </c:pt>
                <c:pt idx="10">
                  <c:v>Coalición "Esquerra Republicana de Catalunya" (ERC/ESQUERRA)</c:v>
                </c:pt>
                <c:pt idx="11">
                  <c:v>Bloque Nacionalista Galego (BNG)</c:v>
                </c:pt>
                <c:pt idx="12">
                  <c:v>Coalición "Coalición Canaria-Nueva Canarias" (CC-NC-PNC)</c:v>
                </c:pt>
                <c:pt idx="13">
                  <c:v>Coalición "Unión del Pueblo Navarro en coalición con el Partido Popular" (UPN-PP)</c:v>
                </c:pt>
                <c:pt idx="14">
                  <c:v>Coalición "Bloc-Iniciativa-Verds-Equo-Coalició Compromís" (Compromís-Q)</c:v>
                </c:pt>
                <c:pt idx="15">
                  <c:v>Foro de Ciudadanos (FAC)</c:v>
                </c:pt>
                <c:pt idx="16">
                  <c:v>Geroa Bai (GBAI)</c:v>
                </c:pt>
              </c:strCache>
            </c:strRef>
          </c:cat>
          <c:val>
            <c:numRef>
              <c:f>'Elecciones 2011'!$E$5:$E$22</c:f>
              <c:numCache>
                <c:formatCode>#,##0.00</c:formatCode>
                <c:ptCount val="18"/>
                <c:pt idx="0">
                  <c:v>48.57</c:v>
                </c:pt>
                <c:pt idx="1">
                  <c:v>27.42</c:v>
                </c:pt>
                <c:pt idx="2">
                  <c:v>4.57</c:v>
                </c:pt>
                <c:pt idx="3" formatCode="#,##0">
                  <c:v>4</c:v>
                </c:pt>
                <c:pt idx="4">
                  <c:v>3.14</c:v>
                </c:pt>
                <c:pt idx="5">
                  <c:v>2.2799999999999998</c:v>
                </c:pt>
                <c:pt idx="6" formatCode="#,##0">
                  <c:v>2</c:v>
                </c:pt>
                <c:pt idx="7">
                  <c:v>1.71</c:v>
                </c:pt>
                <c:pt idx="8">
                  <c:v>1.42</c:v>
                </c:pt>
                <c:pt idx="9">
                  <c:v>1.42</c:v>
                </c:pt>
                <c:pt idx="10">
                  <c:v>0.85</c:v>
                </c:pt>
                <c:pt idx="11">
                  <c:v>0.56999999999999995</c:v>
                </c:pt>
                <c:pt idx="12">
                  <c:v>0.56999999999999995</c:v>
                </c:pt>
                <c:pt idx="13">
                  <c:v>0.56999999999999995</c:v>
                </c:pt>
                <c:pt idx="14">
                  <c:v>0.28000000000000003</c:v>
                </c:pt>
                <c:pt idx="15">
                  <c:v>0.28000000000000003</c:v>
                </c:pt>
                <c:pt idx="16">
                  <c:v>0.28000000000000003</c:v>
                </c:pt>
                <c:pt idx="17" formatCode="#,##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BA-4102-B845-B661CEEBD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4.1777239383538646E-2"/>
          <c:y val="0.52085138876454551"/>
          <c:w val="0.88300908540278622"/>
          <c:h val="0.44279008751827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14754098360656"/>
          <c:y val="1.3027066661695534E-2"/>
          <c:w val="0.73090675960586893"/>
          <c:h val="0.9595973838309545"/>
        </c:manualLayout>
      </c:layout>
      <c:doughnutChart>
        <c:varyColors val="1"/>
        <c:ser>
          <c:idx val="0"/>
          <c:order val="0"/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6B6A-408A-BC17-82D51F87751F}"/>
              </c:ext>
            </c:extLst>
          </c:dPt>
          <c:cat>
            <c:strRef>
              <c:f>'Elecciones 2011'!$A$37:$A$49</c:f>
              <c:strCache>
                <c:ptCount val="13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Partido Popular en coalición con el Partido Aragonés</c:v>
                </c:pt>
                <c:pt idx="3">
                  <c:v>Convergencia i Unió</c:v>
                </c:pt>
                <c:pt idx="4">
                  <c:v>Entesa pel Progrés de Catalunya</c:v>
                </c:pt>
                <c:pt idx="5">
                  <c:v>Partido Popular-Extremadura Unida</c:v>
                </c:pt>
                <c:pt idx="6">
                  <c:v>Eusko Alderdi Jeltzalea-Partido Nacionalista Vasco (EAJ-PNV)</c:v>
                </c:pt>
                <c:pt idx="7">
                  <c:v>Partido dos Socialistas de Galicia-PSOE</c:v>
                </c:pt>
                <c:pt idx="8">
                  <c:v>Unión del Pueblo Navarro en coalición con el Partido Popular </c:v>
                </c:pt>
                <c:pt idx="9">
                  <c:v>Amaiur</c:v>
                </c:pt>
                <c:pt idx="10">
                  <c:v>Partido Socialista de Euskadi-Euskadiko Ezquerra/PSOE</c:v>
                </c:pt>
                <c:pt idx="11">
                  <c:v>Coalición Canaria-Agrupación Herreña Independiente-Nueva Canarias</c:v>
                </c:pt>
                <c:pt idx="12">
                  <c:v>Senadores Majoreros </c:v>
                </c:pt>
              </c:strCache>
            </c:strRef>
          </c:cat>
          <c:val>
            <c:numRef>
              <c:f>'Elecciones 2011'!$B$37:$B$50</c:f>
              <c:numCache>
                <c:formatCode>#,##0</c:formatCode>
                <c:ptCount val="14"/>
                <c:pt idx="0">
                  <c:v>117</c:v>
                </c:pt>
                <c:pt idx="1">
                  <c:v>42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 formatCode="General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6A-408A-BC17-82D51F87751F}"/>
            </c:ext>
          </c:extLst>
        </c:ser>
        <c:ser>
          <c:idx val="1"/>
          <c:order val="1"/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6B6A-408A-BC17-82D51F87751F}"/>
              </c:ext>
            </c:extLst>
          </c:dPt>
          <c:cat>
            <c:strRef>
              <c:f>'Elecciones 2011'!$A$37:$A$49</c:f>
              <c:strCache>
                <c:ptCount val="13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Partido Popular en coalición con el Partido Aragonés</c:v>
                </c:pt>
                <c:pt idx="3">
                  <c:v>Convergencia i Unió</c:v>
                </c:pt>
                <c:pt idx="4">
                  <c:v>Entesa pel Progrés de Catalunya</c:v>
                </c:pt>
                <c:pt idx="5">
                  <c:v>Partido Popular-Extremadura Unida</c:v>
                </c:pt>
                <c:pt idx="6">
                  <c:v>Eusko Alderdi Jeltzalea-Partido Nacionalista Vasco (EAJ-PNV)</c:v>
                </c:pt>
                <c:pt idx="7">
                  <c:v>Partido dos Socialistas de Galicia-PSOE</c:v>
                </c:pt>
                <c:pt idx="8">
                  <c:v>Unión del Pueblo Navarro en coalición con el Partido Popular </c:v>
                </c:pt>
                <c:pt idx="9">
                  <c:v>Amaiur</c:v>
                </c:pt>
                <c:pt idx="10">
                  <c:v>Partido Socialista de Euskadi-Euskadiko Ezquerra/PSOE</c:v>
                </c:pt>
                <c:pt idx="11">
                  <c:v>Coalición Canaria-Agrupación Herreña Independiente-Nueva Canarias</c:v>
                </c:pt>
                <c:pt idx="12">
                  <c:v>Senadores Majoreros </c:v>
                </c:pt>
              </c:strCache>
            </c:strRef>
          </c:cat>
          <c:val>
            <c:numRef>
              <c:f>'Elecciones 2011'!$C$37:$C$50</c:f>
              <c:numCache>
                <c:formatCode>#,##0.00</c:formatCode>
                <c:ptCount val="14"/>
                <c:pt idx="0">
                  <c:v>56.25</c:v>
                </c:pt>
                <c:pt idx="1">
                  <c:v>20.192307692307693</c:v>
                </c:pt>
                <c:pt idx="2">
                  <c:v>4.3269230769230766</c:v>
                </c:pt>
                <c:pt idx="3">
                  <c:v>4.3269230769230766</c:v>
                </c:pt>
                <c:pt idx="4">
                  <c:v>3.3653846153846154</c:v>
                </c:pt>
                <c:pt idx="5">
                  <c:v>2.8846153846153846</c:v>
                </c:pt>
                <c:pt idx="6">
                  <c:v>1.9230769230769231</c:v>
                </c:pt>
                <c:pt idx="7">
                  <c:v>1.9230769230769231</c:v>
                </c:pt>
                <c:pt idx="8">
                  <c:v>1.4423076923076923</c:v>
                </c:pt>
                <c:pt idx="9">
                  <c:v>1.4423076923076923</c:v>
                </c:pt>
                <c:pt idx="10">
                  <c:v>0.96153846153846156</c:v>
                </c:pt>
                <c:pt idx="11">
                  <c:v>0.48076923076923078</c:v>
                </c:pt>
                <c:pt idx="12">
                  <c:v>0.48076923076923078</c:v>
                </c:pt>
                <c:pt idx="13" formatCode="#,##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6A-408A-BC17-82D51F877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5.7675641105714756E-2"/>
          <c:y val="0.53985025606957771"/>
          <c:w val="0.71062329503893984"/>
          <c:h val="0.43288441750163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9770148104669"/>
          <c:y val="4.0484734280009878E-2"/>
          <c:w val="0.81395427144946353"/>
          <c:h val="0.76351697063508084"/>
        </c:manualLayout>
      </c:layout>
      <c:doughnutChart>
        <c:varyColors val="1"/>
        <c:ser>
          <c:idx val="0"/>
          <c:order val="0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DA4A-4679-82E9-9E79EB3F95B6}"/>
              </c:ext>
            </c:extLst>
          </c:dPt>
          <c:dPt>
            <c:idx val="19"/>
            <c:bubble3D val="0"/>
            <c:spPr>
              <a:solidFill>
                <a:sysClr val="window" lastClr="FFFFFF"/>
              </a:solidFill>
            </c:spPr>
            <c:extLst>
              <c:ext xmlns:c16="http://schemas.microsoft.com/office/drawing/2014/chart" uri="{C3380CC4-5D6E-409C-BE32-E72D297353CC}">
                <c16:uniqueId val="{00000003-DA4A-4679-82E9-9E79EB3F95B6}"/>
              </c:ext>
            </c:extLst>
          </c:dPt>
          <c:cat>
            <c:strRef>
              <c:f>'Elecciones 2015'!$A$5:$A$23</c:f>
              <c:strCache>
                <c:ptCount val="19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Ciudadanos-Partido de la Ciudadanía (C's)</c:v>
                </c:pt>
                <c:pt idx="3">
                  <c:v>Podemos </c:v>
                </c:pt>
                <c:pt idx="4">
                  <c:v>Coalición "En Comú Podem" (EN COMÚ)</c:v>
                </c:pt>
                <c:pt idx="5">
                  <c:v>Coalición "Unidad Popular"</c:v>
                </c:pt>
                <c:pt idx="6">
                  <c:v>Coalición "Compromís-Podemos-És el Moment" (PODEMOS-COMPROMÍS) </c:v>
                </c:pt>
                <c:pt idx="7">
                  <c:v>Coalición "Esquerra Republicana de Catalunya-Catalunya Sí" (ERC-CATSI)</c:v>
                </c:pt>
                <c:pt idx="8">
                  <c:v>Partit dels Socialistes de Catalunya (PSC-PSOE) (PSC)</c:v>
                </c:pt>
                <c:pt idx="9">
                  <c:v>Coalición "Democràcia i Llibertat. Convergéncia. Demòcrates. Reagrupament" (DL)
</c:v>
                </c:pt>
                <c:pt idx="10">
                  <c:v>Coalición "En Marea" (PODEMOS-En Marea-ANOVA-EU)</c:v>
                </c:pt>
                <c:pt idx="11">
                  <c:v>Euzko Alderdi Jetzalea-Partido Nacionalista Vasco (EAJ-PNV)</c:v>
                </c:pt>
                <c:pt idx="12">
                  <c:v>Coalición "Partido Popular en coalición con el Partido Aragonés" (PP-PAR)</c:v>
                </c:pt>
                <c:pt idx="13">
                  <c:v>Euskal Herria Bildu (EH Bildu)</c:v>
                </c:pt>
                <c:pt idx="14">
                  <c:v>Coalición "Partido Socialista Obrero Español-Nueva Canarias" (PSOE-NCa)</c:v>
                </c:pt>
                <c:pt idx="15">
                  <c:v>Coalición "Partido Popular-Foro" (PP-FORO)</c:v>
                </c:pt>
                <c:pt idx="16">
                  <c:v>Coalición "Unión del Pueblo Navarro-Partido Popular" (UPN-PP)</c:v>
                </c:pt>
                <c:pt idx="17">
                  <c:v>Coalición Canaria-Partido Nacionalista Canario (CCa-PNC)</c:v>
                </c:pt>
                <c:pt idx="18">
                  <c:v>Coalición "Podemos-Ahora Alto Aragón en Común"</c:v>
                </c:pt>
              </c:strCache>
            </c:strRef>
          </c:cat>
          <c:val>
            <c:numRef>
              <c:f>'Elecciones 2015'!$D$5:$D$24</c:f>
              <c:numCache>
                <c:formatCode>General</c:formatCode>
                <c:ptCount val="20"/>
                <c:pt idx="0">
                  <c:v>112</c:v>
                </c:pt>
                <c:pt idx="1">
                  <c:v>78</c:v>
                </c:pt>
                <c:pt idx="2">
                  <c:v>40</c:v>
                </c:pt>
                <c:pt idx="3">
                  <c:v>41</c:v>
                </c:pt>
                <c:pt idx="4">
                  <c:v>12</c:v>
                </c:pt>
                <c:pt idx="5">
                  <c:v>2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 formatCode="#,##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4A-4679-82E9-9E79EB3F95B6}"/>
            </c:ext>
          </c:extLst>
        </c:ser>
        <c:ser>
          <c:idx val="1"/>
          <c:order val="1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DA4A-4679-82E9-9E79EB3F95B6}"/>
              </c:ext>
            </c:extLst>
          </c:dPt>
          <c:dPt>
            <c:idx val="19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DA4A-4679-82E9-9E79EB3F95B6}"/>
              </c:ext>
            </c:extLst>
          </c:dPt>
          <c:cat>
            <c:strRef>
              <c:f>'Elecciones 2015'!$A$5:$A$23</c:f>
              <c:strCache>
                <c:ptCount val="19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Ciudadanos-Partido de la Ciudadanía (C's)</c:v>
                </c:pt>
                <c:pt idx="3">
                  <c:v>Podemos </c:v>
                </c:pt>
                <c:pt idx="4">
                  <c:v>Coalición "En Comú Podem" (EN COMÚ)</c:v>
                </c:pt>
                <c:pt idx="5">
                  <c:v>Coalición "Unidad Popular"</c:v>
                </c:pt>
                <c:pt idx="6">
                  <c:v>Coalición "Compromís-Podemos-És el Moment" (PODEMOS-COMPROMÍS) </c:v>
                </c:pt>
                <c:pt idx="7">
                  <c:v>Coalición "Esquerra Republicana de Catalunya-Catalunya Sí" (ERC-CATSI)</c:v>
                </c:pt>
                <c:pt idx="8">
                  <c:v>Partit dels Socialistes de Catalunya (PSC-PSOE) (PSC)</c:v>
                </c:pt>
                <c:pt idx="9">
                  <c:v>Coalición "Democràcia i Llibertat. Convergéncia. Demòcrates. Reagrupament" (DL)
</c:v>
                </c:pt>
                <c:pt idx="10">
                  <c:v>Coalición "En Marea" (PODEMOS-En Marea-ANOVA-EU)</c:v>
                </c:pt>
                <c:pt idx="11">
                  <c:v>Euzko Alderdi Jetzalea-Partido Nacionalista Vasco (EAJ-PNV)</c:v>
                </c:pt>
                <c:pt idx="12">
                  <c:v>Coalición "Partido Popular en coalición con el Partido Aragonés" (PP-PAR)</c:v>
                </c:pt>
                <c:pt idx="13">
                  <c:v>Euskal Herria Bildu (EH Bildu)</c:v>
                </c:pt>
                <c:pt idx="14">
                  <c:v>Coalición "Partido Socialista Obrero Español-Nueva Canarias" (PSOE-NCa)</c:v>
                </c:pt>
                <c:pt idx="15">
                  <c:v>Coalición "Partido Popular-Foro" (PP-FORO)</c:v>
                </c:pt>
                <c:pt idx="16">
                  <c:v>Coalición "Unión del Pueblo Navarro-Partido Popular" (UPN-PP)</c:v>
                </c:pt>
                <c:pt idx="17">
                  <c:v>Coalición Canaria-Partido Nacionalista Canario (CCa-PNC)</c:v>
                </c:pt>
                <c:pt idx="18">
                  <c:v>Coalición "Podemos-Ahora Alto Aragón en Común"</c:v>
                </c:pt>
              </c:strCache>
            </c:strRef>
          </c:cat>
          <c:val>
            <c:numRef>
              <c:f>'Elecciones 2015'!$E$5:$E$24</c:f>
              <c:numCache>
                <c:formatCode>0.00</c:formatCode>
                <c:ptCount val="20"/>
                <c:pt idx="0" formatCode="0">
                  <c:v>32</c:v>
                </c:pt>
                <c:pt idx="1">
                  <c:v>22.285714285714285</c:v>
                </c:pt>
                <c:pt idx="2">
                  <c:v>11.428571428571429</c:v>
                </c:pt>
                <c:pt idx="3">
                  <c:v>11.714285714285715</c:v>
                </c:pt>
                <c:pt idx="4">
                  <c:v>3.4285714285714288</c:v>
                </c:pt>
                <c:pt idx="5">
                  <c:v>0.5714285714285714</c:v>
                </c:pt>
                <c:pt idx="6">
                  <c:v>2.5714285714285712</c:v>
                </c:pt>
                <c:pt idx="7">
                  <c:v>2.5714285714285712</c:v>
                </c:pt>
                <c:pt idx="8">
                  <c:v>2.2857142857142856</c:v>
                </c:pt>
                <c:pt idx="9">
                  <c:v>2.2857142857142856</c:v>
                </c:pt>
                <c:pt idx="10">
                  <c:v>1.7142857142857144</c:v>
                </c:pt>
                <c:pt idx="11">
                  <c:v>1.7142857142857144</c:v>
                </c:pt>
                <c:pt idx="12">
                  <c:v>1.7142857142857144</c:v>
                </c:pt>
                <c:pt idx="13">
                  <c:v>0.5714285714285714</c:v>
                </c:pt>
                <c:pt idx="14">
                  <c:v>1.1428571428571428</c:v>
                </c:pt>
                <c:pt idx="15">
                  <c:v>0.85714285714285721</c:v>
                </c:pt>
                <c:pt idx="16">
                  <c:v>0.5714285714285714</c:v>
                </c:pt>
                <c:pt idx="17">
                  <c:v>0.2857142857142857</c:v>
                </c:pt>
                <c:pt idx="18">
                  <c:v>0.2857142857142857</c:v>
                </c:pt>
                <c:pt idx="19" formatCode="General">
                  <c:v>99.999999999999986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4A-4679-82E9-9E79EB3F9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b"/>
      <c:layout>
        <c:manualLayout>
          <c:xMode val="edge"/>
          <c:yMode val="edge"/>
          <c:x val="3.3799313547345035E-2"/>
          <c:y val="0.46774082354023361"/>
          <c:w val="0.89365493415887121"/>
          <c:h val="0.5248182890372683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14754098360656"/>
          <c:y val="1.3027066661695534E-2"/>
          <c:w val="0.73090675960586893"/>
          <c:h val="0.9595973838309545"/>
        </c:manualLayout>
      </c:layout>
      <c:doughnutChart>
        <c:varyColors val="1"/>
        <c:ser>
          <c:idx val="0"/>
          <c:order val="0"/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5730-4E7D-B17E-B5D812874F95}"/>
              </c:ext>
            </c:extLst>
          </c:dPt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5730-4E7D-B17E-B5D812874F95}"/>
              </c:ext>
            </c:extLst>
          </c:dPt>
          <c:cat>
            <c:strRef>
              <c:f>'Elecciones 2015'!$A$39:$A$50</c:f>
              <c:strCache>
                <c:ptCount val="12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PODEMOS</c:v>
                </c:pt>
                <c:pt idx="3">
                  <c:v>Esquerra Republicana De Catalunya-Catalunya Sí (ERC-CATSI)</c:v>
                </c:pt>
                <c:pt idx="4">
                  <c:v>Democràcia I Llibertat. Convergència. Demòcrates (DL)</c:v>
                </c:pt>
                <c:pt idx="5">
                  <c:v>Euzko Alderdi Jeltzalea-Partido Nacionalista Vasco (EAJ-PNV)</c:v>
                </c:pt>
                <c:pt idx="6">
                  <c:v>"En Comú Podem" (EN COMÚ)</c:v>
                </c:pt>
                <c:pt idx="7">
                  <c:v>En Marea (PODEMOS-En)</c:v>
                </c:pt>
                <c:pt idx="8">
                  <c:v>Compromís-Podemos-És El Moment (PODEMOS-COM)</c:v>
                </c:pt>
                <c:pt idx="9">
                  <c:v>Cambio-Aldaketa (CAMBIO-ALDA)</c:v>
                </c:pt>
                <c:pt idx="10">
                  <c:v>Coalición Canaria - Partido Nacionalista Canario (CCa-PNC)</c:v>
                </c:pt>
                <c:pt idx="11">
                  <c:v>Agrupación Socialista Gomera (ASG)</c:v>
                </c:pt>
              </c:strCache>
            </c:strRef>
          </c:cat>
          <c:val>
            <c:numRef>
              <c:f>'Elecciones 2015'!$B$39:$B$51</c:f>
              <c:numCache>
                <c:formatCode>General</c:formatCode>
                <c:ptCount val="13"/>
                <c:pt idx="0">
                  <c:v>124</c:v>
                </c:pt>
                <c:pt idx="1">
                  <c:v>47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0-4E7D-B17E-B5D812874F95}"/>
            </c:ext>
          </c:extLst>
        </c:ser>
        <c:ser>
          <c:idx val="1"/>
          <c:order val="1"/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5730-4E7D-B17E-B5D812874F95}"/>
              </c:ext>
            </c:extLst>
          </c:dPt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5730-4E7D-B17E-B5D812874F95}"/>
              </c:ext>
            </c:extLst>
          </c:dPt>
          <c:cat>
            <c:strRef>
              <c:f>'Elecciones 2015'!$A$39:$A$50</c:f>
              <c:strCache>
                <c:ptCount val="12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PODEMOS</c:v>
                </c:pt>
                <c:pt idx="3">
                  <c:v>Esquerra Republicana De Catalunya-Catalunya Sí (ERC-CATSI)</c:v>
                </c:pt>
                <c:pt idx="4">
                  <c:v>Democràcia I Llibertat. Convergència. Demòcrates (DL)</c:v>
                </c:pt>
                <c:pt idx="5">
                  <c:v>Euzko Alderdi Jeltzalea-Partido Nacionalista Vasco (EAJ-PNV)</c:v>
                </c:pt>
                <c:pt idx="6">
                  <c:v>"En Comú Podem" (EN COMÚ)</c:v>
                </c:pt>
                <c:pt idx="7">
                  <c:v>En Marea (PODEMOS-En)</c:v>
                </c:pt>
                <c:pt idx="8">
                  <c:v>Compromís-Podemos-És El Moment (PODEMOS-COM)</c:v>
                </c:pt>
                <c:pt idx="9">
                  <c:v>Cambio-Aldaketa (CAMBIO-ALDA)</c:v>
                </c:pt>
                <c:pt idx="10">
                  <c:v>Coalición Canaria - Partido Nacionalista Canario (CCa-PNC)</c:v>
                </c:pt>
                <c:pt idx="11">
                  <c:v>Agrupación Socialista Gomera (ASG)</c:v>
                </c:pt>
              </c:strCache>
            </c:strRef>
          </c:cat>
          <c:val>
            <c:numRef>
              <c:f>'Elecciones 2015'!$C$39:$C$51</c:f>
              <c:numCache>
                <c:formatCode>0.00</c:formatCode>
                <c:ptCount val="13"/>
                <c:pt idx="0">
                  <c:v>59.615384615384613</c:v>
                </c:pt>
                <c:pt idx="1">
                  <c:v>22.596153846153847</c:v>
                </c:pt>
                <c:pt idx="2">
                  <c:v>4.3269230769230766</c:v>
                </c:pt>
                <c:pt idx="3">
                  <c:v>2.8846153846153846</c:v>
                </c:pt>
                <c:pt idx="4">
                  <c:v>2.8846153846153846</c:v>
                </c:pt>
                <c:pt idx="5">
                  <c:v>2.8846153846153846</c:v>
                </c:pt>
                <c:pt idx="6">
                  <c:v>1.9230769230769231</c:v>
                </c:pt>
                <c:pt idx="7">
                  <c:v>0.96153846153846156</c:v>
                </c:pt>
                <c:pt idx="8">
                  <c:v>0.48076923076923078</c:v>
                </c:pt>
                <c:pt idx="9">
                  <c:v>0.48076923076923078</c:v>
                </c:pt>
                <c:pt idx="10">
                  <c:v>0.48076923076923078</c:v>
                </c:pt>
                <c:pt idx="11">
                  <c:v>0.48076923076923078</c:v>
                </c:pt>
                <c:pt idx="12" formatCode="#,##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30-4E7D-B17E-B5D812874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6.9578149934379635E-2"/>
          <c:y val="0.5430757007064958"/>
          <c:w val="0.71062329503893984"/>
          <c:h val="0.43288441750163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51282051282051E-2"/>
          <c:y val="3.8270377733598412E-2"/>
          <c:w val="0.78479718240348162"/>
          <c:h val="0.84046917259013587"/>
        </c:manualLayout>
      </c:layout>
      <c:doughnutChart>
        <c:varyColors val="1"/>
        <c:ser>
          <c:idx val="0"/>
          <c:order val="0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C79A-4609-9995-F614BBCC5995}"/>
              </c:ext>
            </c:extLst>
          </c:dPt>
          <c:cat>
            <c:strRef>
              <c:f>'Elecciones 2016'!$A$5:$A$21</c:f>
              <c:strCache>
                <c:ptCount val="17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Unidos Podemos (PODEMOS-IU-EQUO-CLIAS)</c:v>
                </c:pt>
                <c:pt idx="3">
                  <c:v>Ciudadanos-Partido de la Ciudadanía (C's)</c:v>
                </c:pt>
                <c:pt idx="4">
                  <c:v>En Comú Podem-Guanyem el Canvi (ECP)</c:v>
                </c:pt>
                <c:pt idx="5">
                  <c:v>Compromís-Podemos-EUPV: A la Valenciana (PODEMOS-COMPROMÍS-EUPV)</c:v>
                </c:pt>
                <c:pt idx="6">
                  <c:v>Esquerra Republicana/Catalunya Sí (ERC-CATSÍ)</c:v>
                </c:pt>
                <c:pt idx="7">
                  <c:v>Partit dels Socialistes de Catalunya (PSC-PSOE)</c:v>
                </c:pt>
                <c:pt idx="8">
                  <c:v>Convergència Democràtica de Catalunya (CDC)</c:v>
                </c:pt>
                <c:pt idx="9">
                  <c:v>En Marea (PODEMOS-EN MAREA-ANOVA-EU)</c:v>
                </c:pt>
                <c:pt idx="10">
                  <c:v>Euzko Alderdi Jetzalea-Partido Nacionalista Vasco (EAJ-PNV)</c:v>
                </c:pt>
                <c:pt idx="11">
                  <c:v>Partido Popular en coalición con el Partido Aragonés (PP-PAR)</c:v>
                </c:pt>
                <c:pt idx="12">
                  <c:v>Partido Socialista Obrero Español-Nueva Canarias (PSOE-NCa)</c:v>
                </c:pt>
                <c:pt idx="13">
                  <c:v>Partido Popular-Foro (PP-FORO)</c:v>
                </c:pt>
                <c:pt idx="14">
                  <c:v>Euskal Herria Bildu (EH Bildu)</c:v>
                </c:pt>
                <c:pt idx="15">
                  <c:v>Unión del Pueblo Navarro en coalición con el Partido Popular (UPN-PP)</c:v>
                </c:pt>
                <c:pt idx="16">
                  <c:v>Coalición Canaria (CCa)</c:v>
                </c:pt>
              </c:strCache>
            </c:strRef>
          </c:cat>
          <c:val>
            <c:numRef>
              <c:f>'Elecciones 2016'!$D$5:$D$22</c:f>
              <c:numCache>
                <c:formatCode>General</c:formatCode>
                <c:ptCount val="18"/>
                <c:pt idx="0">
                  <c:v>126</c:v>
                </c:pt>
                <c:pt idx="1">
                  <c:v>75</c:v>
                </c:pt>
                <c:pt idx="2">
                  <c:v>45</c:v>
                </c:pt>
                <c:pt idx="3">
                  <c:v>32</c:v>
                </c:pt>
                <c:pt idx="4">
                  <c:v>12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9A-4609-9995-F614BBCC5995}"/>
            </c:ext>
          </c:extLst>
        </c:ser>
        <c:ser>
          <c:idx val="1"/>
          <c:order val="1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C79A-4609-9995-F614BBCC5995}"/>
              </c:ext>
            </c:extLst>
          </c:dPt>
          <c:cat>
            <c:strRef>
              <c:f>'Elecciones 2016'!$A$5:$A$21</c:f>
              <c:strCache>
                <c:ptCount val="17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Unidos Podemos (PODEMOS-IU-EQUO-CLIAS)</c:v>
                </c:pt>
                <c:pt idx="3">
                  <c:v>Ciudadanos-Partido de la Ciudadanía (C's)</c:v>
                </c:pt>
                <c:pt idx="4">
                  <c:v>En Comú Podem-Guanyem el Canvi (ECP)</c:v>
                </c:pt>
                <c:pt idx="5">
                  <c:v>Compromís-Podemos-EUPV: A la Valenciana (PODEMOS-COMPROMÍS-EUPV)</c:v>
                </c:pt>
                <c:pt idx="6">
                  <c:v>Esquerra Republicana/Catalunya Sí (ERC-CATSÍ)</c:v>
                </c:pt>
                <c:pt idx="7">
                  <c:v>Partit dels Socialistes de Catalunya (PSC-PSOE)</c:v>
                </c:pt>
                <c:pt idx="8">
                  <c:v>Convergència Democràtica de Catalunya (CDC)</c:v>
                </c:pt>
                <c:pt idx="9">
                  <c:v>En Marea (PODEMOS-EN MAREA-ANOVA-EU)</c:v>
                </c:pt>
                <c:pt idx="10">
                  <c:v>Euzko Alderdi Jetzalea-Partido Nacionalista Vasco (EAJ-PNV)</c:v>
                </c:pt>
                <c:pt idx="11">
                  <c:v>Partido Popular en coalición con el Partido Aragonés (PP-PAR)</c:v>
                </c:pt>
                <c:pt idx="12">
                  <c:v>Partido Socialista Obrero Español-Nueva Canarias (PSOE-NCa)</c:v>
                </c:pt>
                <c:pt idx="13">
                  <c:v>Partido Popular-Foro (PP-FORO)</c:v>
                </c:pt>
                <c:pt idx="14">
                  <c:v>Euskal Herria Bildu (EH Bildu)</c:v>
                </c:pt>
                <c:pt idx="15">
                  <c:v>Unión del Pueblo Navarro en coalición con el Partido Popular (UPN-PP)</c:v>
                </c:pt>
                <c:pt idx="16">
                  <c:v>Coalición Canaria (CCa)</c:v>
                </c:pt>
              </c:strCache>
            </c:strRef>
          </c:cat>
          <c:val>
            <c:numRef>
              <c:f>'Elecciones 2016'!$E$5:$E$22</c:f>
              <c:numCache>
                <c:formatCode>0.00</c:formatCode>
                <c:ptCount val="18"/>
                <c:pt idx="0" formatCode="0">
                  <c:v>36</c:v>
                </c:pt>
                <c:pt idx="1">
                  <c:v>21.428571428571427</c:v>
                </c:pt>
                <c:pt idx="2">
                  <c:v>12.857142857142856</c:v>
                </c:pt>
                <c:pt idx="3">
                  <c:v>9.1428571428571423</c:v>
                </c:pt>
                <c:pt idx="4">
                  <c:v>3.4285714285714288</c:v>
                </c:pt>
                <c:pt idx="5">
                  <c:v>2.5714285714285712</c:v>
                </c:pt>
                <c:pt idx="6">
                  <c:v>2.5714285714285712</c:v>
                </c:pt>
                <c:pt idx="7" formatCode="0">
                  <c:v>2</c:v>
                </c:pt>
                <c:pt idx="8">
                  <c:v>2.2857142857142856</c:v>
                </c:pt>
                <c:pt idx="9">
                  <c:v>1.4285714285714286</c:v>
                </c:pt>
                <c:pt idx="10">
                  <c:v>1.4285714285714286</c:v>
                </c:pt>
                <c:pt idx="11">
                  <c:v>1.7142857142857144</c:v>
                </c:pt>
                <c:pt idx="12">
                  <c:v>0.85714285714285721</c:v>
                </c:pt>
                <c:pt idx="13">
                  <c:v>0.85714285714285721</c:v>
                </c:pt>
                <c:pt idx="14">
                  <c:v>0.5714285714285714</c:v>
                </c:pt>
                <c:pt idx="15">
                  <c:v>0.5714285714285714</c:v>
                </c:pt>
                <c:pt idx="16">
                  <c:v>0.2857142857142857</c:v>
                </c:pt>
                <c:pt idx="17" formatCode="General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9A-4609-9995-F614BBCC5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2.4493127146288348E-3"/>
          <c:y val="0.49802523410716359"/>
          <c:w val="0.97695939425917711"/>
          <c:h val="0.4859060408045725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14754098360656"/>
          <c:y val="1.3027066661695534E-2"/>
          <c:w val="0.73090675960586893"/>
          <c:h val="0.9595973838309545"/>
        </c:manualLayout>
      </c:layout>
      <c:doughnutChart>
        <c:varyColors val="1"/>
        <c:ser>
          <c:idx val="0"/>
          <c:order val="0"/>
          <c:dPt>
            <c:idx val="11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A519-4A79-82E4-5A352D3FBFE9}"/>
              </c:ext>
            </c:extLst>
          </c:dPt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A519-4A79-82E4-5A352D3FBFE9}"/>
              </c:ext>
            </c:extLst>
          </c:dPt>
          <c:cat>
            <c:strRef>
              <c:f>'Elecciones 2016'!$A$37:$A$47</c:f>
              <c:strCache>
                <c:ptCount val="11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Esquerra Republicana/Catalunya Sí (ERC-CATSÍ)</c:v>
                </c:pt>
                <c:pt idx="3">
                  <c:v>Unidos Podemos (PODEMOS-IU)</c:v>
                </c:pt>
                <c:pt idx="4">
                  <c:v>Euzko Alderdi Jetzalea-Partido Nacionalista Vasco (EAJ-PNV)</c:v>
                </c:pt>
                <c:pt idx="5">
                  <c:v>En Comú Podem-Guanyem el Canvi (ECP)</c:v>
                </c:pt>
                <c:pt idx="6">
                  <c:v>Compromís-Podemos-EUPV: A la Valenciana (PODEMOS-COM)</c:v>
                </c:pt>
                <c:pt idx="7">
                  <c:v>Convergència Democràtica de Catalunya (CDC)</c:v>
                </c:pt>
                <c:pt idx="8">
                  <c:v>En Marea (PODEMOS-EN)</c:v>
                </c:pt>
                <c:pt idx="9">
                  <c:v>Coalición Canaria-Partido Nacionalista Canario (CCa-PNC)</c:v>
                </c:pt>
                <c:pt idx="10">
                  <c:v>Agrupación Socialista Gomera (ASG)</c:v>
                </c:pt>
              </c:strCache>
            </c:strRef>
          </c:cat>
          <c:val>
            <c:numRef>
              <c:f>'Elecciones 2016'!$B$37:$B$48</c:f>
              <c:numCache>
                <c:formatCode>#,##0</c:formatCode>
                <c:ptCount val="12"/>
                <c:pt idx="0">
                  <c:v>130</c:v>
                </c:pt>
                <c:pt idx="1">
                  <c:v>43</c:v>
                </c:pt>
                <c:pt idx="2">
                  <c:v>10</c:v>
                </c:pt>
                <c:pt idx="3" formatCode="General">
                  <c:v>8</c:v>
                </c:pt>
                <c:pt idx="4" formatCode="General">
                  <c:v>5</c:v>
                </c:pt>
                <c:pt idx="5" formatCode="General">
                  <c:v>4</c:v>
                </c:pt>
                <c:pt idx="6" formatCode="General">
                  <c:v>3</c:v>
                </c:pt>
                <c:pt idx="7" formatCode="General">
                  <c:v>2</c:v>
                </c:pt>
                <c:pt idx="8" formatCode="General">
                  <c:v>1</c:v>
                </c:pt>
                <c:pt idx="9" formatCode="General">
                  <c:v>1</c:v>
                </c:pt>
                <c:pt idx="10" formatCode="General">
                  <c:v>1</c:v>
                </c:pt>
                <c:pt idx="11" formatCode="General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19-4A79-82E4-5A352D3FBFE9}"/>
            </c:ext>
          </c:extLst>
        </c:ser>
        <c:ser>
          <c:idx val="1"/>
          <c:order val="1"/>
          <c:dPt>
            <c:idx val="11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A519-4A79-82E4-5A352D3FBFE9}"/>
              </c:ext>
            </c:extLst>
          </c:dPt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A519-4A79-82E4-5A352D3FBFE9}"/>
              </c:ext>
            </c:extLst>
          </c:dPt>
          <c:cat>
            <c:strRef>
              <c:f>'Elecciones 2016'!$A$37:$A$47</c:f>
              <c:strCache>
                <c:ptCount val="11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Esquerra Republicana/Catalunya Sí (ERC-CATSÍ)</c:v>
                </c:pt>
                <c:pt idx="3">
                  <c:v>Unidos Podemos (PODEMOS-IU)</c:v>
                </c:pt>
                <c:pt idx="4">
                  <c:v>Euzko Alderdi Jetzalea-Partido Nacionalista Vasco (EAJ-PNV)</c:v>
                </c:pt>
                <c:pt idx="5">
                  <c:v>En Comú Podem-Guanyem el Canvi (ECP)</c:v>
                </c:pt>
                <c:pt idx="6">
                  <c:v>Compromís-Podemos-EUPV: A la Valenciana (PODEMOS-COM)</c:v>
                </c:pt>
                <c:pt idx="7">
                  <c:v>Convergència Democràtica de Catalunya (CDC)</c:v>
                </c:pt>
                <c:pt idx="8">
                  <c:v>En Marea (PODEMOS-EN)</c:v>
                </c:pt>
                <c:pt idx="9">
                  <c:v>Coalición Canaria-Partido Nacionalista Canario (CCa-PNC)</c:v>
                </c:pt>
                <c:pt idx="10">
                  <c:v>Agrupación Socialista Gomera (ASG)</c:v>
                </c:pt>
              </c:strCache>
            </c:strRef>
          </c:cat>
          <c:val>
            <c:numRef>
              <c:f>'Elecciones 2016'!$C$37:$C$48</c:f>
              <c:numCache>
                <c:formatCode>#,##0.00</c:formatCode>
                <c:ptCount val="12"/>
                <c:pt idx="0">
                  <c:v>62.5</c:v>
                </c:pt>
                <c:pt idx="1">
                  <c:v>20.673076923076923</c:v>
                </c:pt>
                <c:pt idx="2">
                  <c:v>4.8076923076923084</c:v>
                </c:pt>
                <c:pt idx="3">
                  <c:v>3.8461538461538463</c:v>
                </c:pt>
                <c:pt idx="4">
                  <c:v>2.4038461538461542</c:v>
                </c:pt>
                <c:pt idx="5">
                  <c:v>1.9230769230769231</c:v>
                </c:pt>
                <c:pt idx="6">
                  <c:v>1.4423076923076923</c:v>
                </c:pt>
                <c:pt idx="7">
                  <c:v>0.96153846153846156</c:v>
                </c:pt>
                <c:pt idx="8">
                  <c:v>0.48076923076923078</c:v>
                </c:pt>
                <c:pt idx="9">
                  <c:v>0.48076923076923078</c:v>
                </c:pt>
                <c:pt idx="10">
                  <c:v>0.48076923076923078</c:v>
                </c:pt>
                <c:pt idx="11" formatCode="#,##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19-4A79-82E4-5A352D3FB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7.6324002516545739E-2"/>
          <c:y val="0.54317700283240034"/>
          <c:w val="0.73243019744993709"/>
          <c:h val="0.44462444812566093"/>
        </c:manualLayout>
      </c:layout>
      <c:overlay val="0"/>
      <c:spPr>
        <a:noFill/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51282051282051E-2"/>
          <c:y val="3.8270377733598412E-2"/>
          <c:w val="0.78479718240348162"/>
          <c:h val="0.84046917259013587"/>
        </c:manualLayout>
      </c:layout>
      <c:doughnutChart>
        <c:varyColors val="1"/>
        <c:ser>
          <c:idx val="0"/>
          <c:order val="0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0B63-46A1-8B85-C8CA18F3D5EB}"/>
              </c:ext>
            </c:extLst>
          </c:dPt>
          <c:cat>
            <c:strRef>
              <c:f>'Elecciones abril 2019'!$A$5:$A$21</c:f>
              <c:strCache>
                <c:ptCount val="17"/>
                <c:pt idx="0">
                  <c:v>Partido Socialista Obrero Español (PSOE)</c:v>
                </c:pt>
                <c:pt idx="1">
                  <c:v>Partido Popular (PP)</c:v>
                </c:pt>
                <c:pt idx="2">
                  <c:v>Ciudadanos-Partido de la Ciudadanía (C's)</c:v>
                </c:pt>
                <c:pt idx="3">
                  <c:v>Unidos Podemos (PODEMOS-IU-EQUO)</c:v>
                </c:pt>
                <c:pt idx="4">
                  <c:v>VOX</c:v>
                </c:pt>
                <c:pt idx="5">
                  <c:v>Esquerra Republicana de Catalunya-Sobiranistes (ERC-SOBIRANISTES)</c:v>
                </c:pt>
                <c:pt idx="6">
                  <c:v>Partit dels Socialistes de Catalunya (PSC-PSOE) (PSC)</c:v>
                </c:pt>
                <c:pt idx="7">
                  <c:v>En Comú Podem-Guanyem el Canvi (ECP-GUANYEM EL CANVI)</c:v>
                </c:pt>
                <c:pt idx="8">
                  <c:v>Junts per Catalunya-Junts (JxCAT-JUNTS)</c:v>
                </c:pt>
                <c:pt idx="9">
                  <c:v>Euzko Alderdi Jetzalea-Partido Nacionalista Vasco (EAJ-PNV)</c:v>
                </c:pt>
                <c:pt idx="10">
                  <c:v>Euskal Herria Bildu (EH Bildu)</c:v>
                </c:pt>
                <c:pt idx="11">
                  <c:v>En Común-Unidas Podemos (PODEMOS-EU-MAREAS EN COMÚN-EQUO)</c:v>
                </c:pt>
                <c:pt idx="12">
                  <c:v>Compromís: Bloc-Iniciativa-Verdsequo (COMPROMÍS 2019)</c:v>
                </c:pt>
                <c:pt idx="13">
                  <c:v>Coalición Canaria-Partido Nacionalista Canario (CCa-PNC)</c:v>
                </c:pt>
                <c:pt idx="14">
                  <c:v>Partido Popular-Foro (PP-FORO)</c:v>
                </c:pt>
                <c:pt idx="15">
                  <c:v>Navarra Suma (NA+)</c:v>
                </c:pt>
                <c:pt idx="16">
                  <c:v>Partido Regionalista de Cantabria (PRC)</c:v>
                </c:pt>
              </c:strCache>
            </c:strRef>
          </c:cat>
          <c:val>
            <c:numRef>
              <c:f>'Elecciones abril 2019'!$D$5:$D$22</c:f>
              <c:numCache>
                <c:formatCode>General</c:formatCode>
                <c:ptCount val="18"/>
                <c:pt idx="0">
                  <c:v>111</c:v>
                </c:pt>
                <c:pt idx="1">
                  <c:v>65</c:v>
                </c:pt>
                <c:pt idx="2">
                  <c:v>57</c:v>
                </c:pt>
                <c:pt idx="3">
                  <c:v>33</c:v>
                </c:pt>
                <c:pt idx="4">
                  <c:v>24</c:v>
                </c:pt>
                <c:pt idx="5">
                  <c:v>15</c:v>
                </c:pt>
                <c:pt idx="6">
                  <c:v>12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3-46A1-8B85-C8CA18F3D5EB}"/>
            </c:ext>
          </c:extLst>
        </c:ser>
        <c:ser>
          <c:idx val="1"/>
          <c:order val="1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0B63-46A1-8B85-C8CA18F3D5EB}"/>
              </c:ext>
            </c:extLst>
          </c:dPt>
          <c:cat>
            <c:strRef>
              <c:f>'Elecciones abril 2019'!$A$5:$A$21</c:f>
              <c:strCache>
                <c:ptCount val="17"/>
                <c:pt idx="0">
                  <c:v>Partido Socialista Obrero Español (PSOE)</c:v>
                </c:pt>
                <c:pt idx="1">
                  <c:v>Partido Popular (PP)</c:v>
                </c:pt>
                <c:pt idx="2">
                  <c:v>Ciudadanos-Partido de la Ciudadanía (C's)</c:v>
                </c:pt>
                <c:pt idx="3">
                  <c:v>Unidos Podemos (PODEMOS-IU-EQUO)</c:v>
                </c:pt>
                <c:pt idx="4">
                  <c:v>VOX</c:v>
                </c:pt>
                <c:pt idx="5">
                  <c:v>Esquerra Republicana de Catalunya-Sobiranistes (ERC-SOBIRANISTES)</c:v>
                </c:pt>
                <c:pt idx="6">
                  <c:v>Partit dels Socialistes de Catalunya (PSC-PSOE) (PSC)</c:v>
                </c:pt>
                <c:pt idx="7">
                  <c:v>En Comú Podem-Guanyem el Canvi (ECP-GUANYEM EL CANVI)</c:v>
                </c:pt>
                <c:pt idx="8">
                  <c:v>Junts per Catalunya-Junts (JxCAT-JUNTS)</c:v>
                </c:pt>
                <c:pt idx="9">
                  <c:v>Euzko Alderdi Jetzalea-Partido Nacionalista Vasco (EAJ-PNV)</c:v>
                </c:pt>
                <c:pt idx="10">
                  <c:v>Euskal Herria Bildu (EH Bildu)</c:v>
                </c:pt>
                <c:pt idx="11">
                  <c:v>En Común-Unidas Podemos (PODEMOS-EU-MAREAS EN COMÚN-EQUO)</c:v>
                </c:pt>
                <c:pt idx="12">
                  <c:v>Compromís: Bloc-Iniciativa-Verdsequo (COMPROMÍS 2019)</c:v>
                </c:pt>
                <c:pt idx="13">
                  <c:v>Coalición Canaria-Partido Nacionalista Canario (CCa-PNC)</c:v>
                </c:pt>
                <c:pt idx="14">
                  <c:v>Partido Popular-Foro (PP-FORO)</c:v>
                </c:pt>
                <c:pt idx="15">
                  <c:v>Navarra Suma (NA+)</c:v>
                </c:pt>
                <c:pt idx="16">
                  <c:v>Partido Regionalista de Cantabria (PRC)</c:v>
                </c:pt>
              </c:strCache>
            </c:strRef>
          </c:cat>
          <c:val>
            <c:numRef>
              <c:f>'Elecciones abril 2019'!$E$5:$E$22</c:f>
              <c:numCache>
                <c:formatCode>0.00</c:formatCode>
                <c:ptCount val="18"/>
                <c:pt idx="0">
                  <c:v>31.714285714285712</c:v>
                </c:pt>
                <c:pt idx="1">
                  <c:v>18.571428571428573</c:v>
                </c:pt>
                <c:pt idx="2">
                  <c:v>16.285714285714288</c:v>
                </c:pt>
                <c:pt idx="3">
                  <c:v>9.4285714285714288</c:v>
                </c:pt>
                <c:pt idx="4">
                  <c:v>6.8571428571428577</c:v>
                </c:pt>
                <c:pt idx="5">
                  <c:v>4.2857142857142856</c:v>
                </c:pt>
                <c:pt idx="6">
                  <c:v>3.4285714285714288</c:v>
                </c:pt>
                <c:pt idx="7" formatCode="0">
                  <c:v>2</c:v>
                </c:pt>
                <c:pt idx="8" formatCode="0">
                  <c:v>2</c:v>
                </c:pt>
                <c:pt idx="9">
                  <c:v>1.7142857142857144</c:v>
                </c:pt>
                <c:pt idx="10">
                  <c:v>1.1428571428571428</c:v>
                </c:pt>
                <c:pt idx="11">
                  <c:v>0.5714285714285714</c:v>
                </c:pt>
                <c:pt idx="12">
                  <c:v>0.2857142857142857</c:v>
                </c:pt>
                <c:pt idx="13">
                  <c:v>0.5714285714285714</c:v>
                </c:pt>
                <c:pt idx="14">
                  <c:v>0.2857142857142857</c:v>
                </c:pt>
                <c:pt idx="15">
                  <c:v>0.5714285714285714</c:v>
                </c:pt>
                <c:pt idx="16">
                  <c:v>0.2857142857142857</c:v>
                </c:pt>
                <c:pt idx="17" formatCode="General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63-46A1-8B85-C8CA18F3D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4.1777239383538646E-2"/>
          <c:y val="0.52085138876454551"/>
          <c:w val="0.88300908540278622"/>
          <c:h val="0.44279008751827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51282051282051E-2"/>
          <c:y val="3.8270377733598412E-2"/>
          <c:w val="0.78479718240348162"/>
          <c:h val="0.84046917259013587"/>
        </c:manualLayout>
      </c:layout>
      <c:doughnutChart>
        <c:varyColors val="1"/>
        <c:ser>
          <c:idx val="0"/>
          <c:order val="0"/>
          <c:dPt>
            <c:idx val="9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4E2C-45EB-BD08-BDD4E7ECB56B}"/>
              </c:ext>
            </c:extLst>
          </c:dPt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4E2C-45EB-BD08-BDD4E7ECB56B}"/>
              </c:ext>
            </c:extLst>
          </c:dPt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4E2C-45EB-BD08-BDD4E7ECB56B}"/>
              </c:ext>
            </c:extLst>
          </c:dPt>
          <c:cat>
            <c:strRef>
              <c:f>'Elecciones abril 2019'!$A$37:$A$45</c:f>
              <c:strCache>
                <c:ptCount val="9"/>
                <c:pt idx="0">
                  <c:v>Partido Socialista Obrero Español (PSOE)</c:v>
                </c:pt>
                <c:pt idx="1">
                  <c:v>Partido Popular (PP)</c:v>
                </c:pt>
                <c:pt idx="2">
                  <c:v>Esquerra Republicana de Catalunya-Sobiranistes (ERC-SOBIRANISTES)</c:v>
                </c:pt>
                <c:pt idx="3">
                  <c:v>Euzko Alderdi Jetzalea-Partido Nacionalista Vasco (EAJ-PNV)</c:v>
                </c:pt>
                <c:pt idx="4">
                  <c:v>Ciudadanos-Partido de la Ciudadanía (C's)</c:v>
                </c:pt>
                <c:pt idx="5">
                  <c:v>Navarra Suma (NA+)</c:v>
                </c:pt>
                <c:pt idx="6">
                  <c:v>Junts per Catalunya-Junts (JxCAT-JUNTS)</c:v>
                </c:pt>
                <c:pt idx="7">
                  <c:v>Euskal Herria Bildu (EH Bildu)</c:v>
                </c:pt>
                <c:pt idx="8">
                  <c:v>Agrupación Socialista Gomera (ASG)</c:v>
                </c:pt>
              </c:strCache>
            </c:strRef>
          </c:cat>
          <c:val>
            <c:numRef>
              <c:f>'Elecciones abril 2019'!$B$37:$B$46</c:f>
              <c:numCache>
                <c:formatCode>General</c:formatCode>
                <c:ptCount val="10"/>
                <c:pt idx="0">
                  <c:v>123</c:v>
                </c:pt>
                <c:pt idx="1">
                  <c:v>54</c:v>
                </c:pt>
                <c:pt idx="2">
                  <c:v>11</c:v>
                </c:pt>
                <c:pt idx="3">
                  <c:v>9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2C-45EB-BD08-BDD4E7ECB56B}"/>
            </c:ext>
          </c:extLst>
        </c:ser>
        <c:ser>
          <c:idx val="1"/>
          <c:order val="1"/>
          <c:dPt>
            <c:idx val="9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4E2C-45EB-BD08-BDD4E7ECB56B}"/>
              </c:ext>
            </c:extLst>
          </c:dPt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4E2C-45EB-BD08-BDD4E7ECB56B}"/>
              </c:ext>
            </c:extLst>
          </c:dPt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C-4E2C-45EB-BD08-BDD4E7ECB56B}"/>
              </c:ext>
            </c:extLst>
          </c:dPt>
          <c:cat>
            <c:strRef>
              <c:f>'Elecciones abril 2019'!$A$37:$A$45</c:f>
              <c:strCache>
                <c:ptCount val="9"/>
                <c:pt idx="0">
                  <c:v>Partido Socialista Obrero Español (PSOE)</c:v>
                </c:pt>
                <c:pt idx="1">
                  <c:v>Partido Popular (PP)</c:v>
                </c:pt>
                <c:pt idx="2">
                  <c:v>Esquerra Republicana de Catalunya-Sobiranistes (ERC-SOBIRANISTES)</c:v>
                </c:pt>
                <c:pt idx="3">
                  <c:v>Euzko Alderdi Jetzalea-Partido Nacionalista Vasco (EAJ-PNV)</c:v>
                </c:pt>
                <c:pt idx="4">
                  <c:v>Ciudadanos-Partido de la Ciudadanía (C's)</c:v>
                </c:pt>
                <c:pt idx="5">
                  <c:v>Navarra Suma (NA+)</c:v>
                </c:pt>
                <c:pt idx="6">
                  <c:v>Junts per Catalunya-Junts (JxCAT-JUNTS)</c:v>
                </c:pt>
                <c:pt idx="7">
                  <c:v>Euskal Herria Bildu (EH Bildu)</c:v>
                </c:pt>
                <c:pt idx="8">
                  <c:v>Agrupación Socialista Gomera (ASG)</c:v>
                </c:pt>
              </c:strCache>
            </c:strRef>
          </c:cat>
          <c:val>
            <c:numRef>
              <c:f>'Elecciones abril 2019'!$C$37:$C$46</c:f>
              <c:numCache>
                <c:formatCode>0.00</c:formatCode>
                <c:ptCount val="10"/>
                <c:pt idx="0">
                  <c:v>59.134615384615387</c:v>
                </c:pt>
                <c:pt idx="1">
                  <c:v>25.961538461538463</c:v>
                </c:pt>
                <c:pt idx="2">
                  <c:v>5.2884615384615383</c:v>
                </c:pt>
                <c:pt idx="3">
                  <c:v>4.3269230769230766</c:v>
                </c:pt>
                <c:pt idx="4">
                  <c:v>1.9230769230769231</c:v>
                </c:pt>
                <c:pt idx="5">
                  <c:v>1.4423076923076923</c:v>
                </c:pt>
                <c:pt idx="6">
                  <c:v>0.96153846153846156</c:v>
                </c:pt>
                <c:pt idx="7">
                  <c:v>0.48076923076923078</c:v>
                </c:pt>
                <c:pt idx="8">
                  <c:v>0.48076923076923078</c:v>
                </c:pt>
                <c:pt idx="9" formatCode="#,##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E2C-45EB-BD08-BDD4E7ECB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4.1777239383538646E-2"/>
          <c:y val="0.52085138876454551"/>
          <c:w val="0.88300908540278622"/>
          <c:h val="0.44279008751827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211496891623604E-2"/>
          <c:y val="2.4609677689749289E-2"/>
          <c:w val="0.93508531603558265"/>
          <c:h val="0.89366067361757517"/>
        </c:manualLayout>
      </c:layout>
      <c:doughnut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29B0-4902-9CFB-23E09F67C6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29B0-4902-9CFB-23E09F67C6CC}"/>
              </c:ext>
            </c:extLst>
          </c:dPt>
          <c:dPt>
            <c:idx val="1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29B0-4902-9CFB-23E09F67C6CC}"/>
              </c:ext>
            </c:extLst>
          </c:dPt>
          <c:cat>
            <c:strRef>
              <c:f>'Elecciones 1977'!$A$32:$A$42</c:f>
              <c:strCache>
                <c:ptCount val="11"/>
                <c:pt idx="0">
                  <c:v>Unión de Centro Democrático (UCD)</c:v>
                </c:pt>
                <c:pt idx="1">
                  <c:v>Partido Socialista Obrero Español (PSOE)</c:v>
                </c:pt>
                <c:pt idx="2">
                  <c:v>Partit dels Socialistes de Catalunya (PSC-PSOE)</c:v>
                </c:pt>
                <c:pt idx="3">
                  <c:v>Por un Senado Democrático</c:v>
                </c:pt>
                <c:pt idx="4">
                  <c:v>Agrupación de Electores Frente Autonómico</c:v>
                </c:pt>
                <c:pt idx="5">
                  <c:v>Senadores para la Democracia</c:v>
                </c:pt>
                <c:pt idx="6">
                  <c:v>Alianza Popular</c:v>
                </c:pt>
                <c:pt idx="7">
                  <c:v>Partido Socialista Popular - Unidad Socialista (PSP-US)</c:v>
                </c:pt>
                <c:pt idx="8">
                  <c:v>Asamblea Majorera</c:v>
                </c:pt>
                <c:pt idx="9">
                  <c:v>Otros *</c:v>
                </c:pt>
                <c:pt idx="10">
                  <c:v>Total **</c:v>
                </c:pt>
              </c:strCache>
            </c:strRef>
          </c:cat>
          <c:val>
            <c:numRef>
              <c:f>'Elecciones 1977'!$B$32:$B$42</c:f>
              <c:numCache>
                <c:formatCode>General</c:formatCode>
                <c:ptCount val="11"/>
                <c:pt idx="0">
                  <c:v>106</c:v>
                </c:pt>
                <c:pt idx="1">
                  <c:v>35</c:v>
                </c:pt>
                <c:pt idx="2">
                  <c:v>12</c:v>
                </c:pt>
                <c:pt idx="3">
                  <c:v>11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28</c:v>
                </c:pt>
                <c:pt idx="10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B0-4902-9CFB-23E09F67C6CC}"/>
            </c:ext>
          </c:extLst>
        </c:ser>
        <c:ser>
          <c:idx val="1"/>
          <c:order val="1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29B0-4902-9CFB-23E09F67C6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6-29B0-4902-9CFB-23E09F67C6CC}"/>
              </c:ext>
            </c:extLst>
          </c:dPt>
          <c:dPt>
            <c:idx val="1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29B0-4902-9CFB-23E09F67C6CC}"/>
              </c:ext>
            </c:extLst>
          </c:dPt>
          <c:cat>
            <c:strRef>
              <c:f>'Elecciones 1977'!$A$32:$A$42</c:f>
              <c:strCache>
                <c:ptCount val="11"/>
                <c:pt idx="0">
                  <c:v>Unión de Centro Democrático (UCD)</c:v>
                </c:pt>
                <c:pt idx="1">
                  <c:v>Partido Socialista Obrero Español (PSOE)</c:v>
                </c:pt>
                <c:pt idx="2">
                  <c:v>Partit dels Socialistes de Catalunya (PSC-PSOE)</c:v>
                </c:pt>
                <c:pt idx="3">
                  <c:v>Por un Senado Democrático</c:v>
                </c:pt>
                <c:pt idx="4">
                  <c:v>Agrupación de Electores Frente Autonómico</c:v>
                </c:pt>
                <c:pt idx="5">
                  <c:v>Senadores para la Democracia</c:v>
                </c:pt>
                <c:pt idx="6">
                  <c:v>Alianza Popular</c:v>
                </c:pt>
                <c:pt idx="7">
                  <c:v>Partido Socialista Popular - Unidad Socialista (PSP-US)</c:v>
                </c:pt>
                <c:pt idx="8">
                  <c:v>Asamblea Majorera</c:v>
                </c:pt>
                <c:pt idx="9">
                  <c:v>Otros *</c:v>
                </c:pt>
                <c:pt idx="10">
                  <c:v>Total **</c:v>
                </c:pt>
              </c:strCache>
            </c:strRef>
          </c:cat>
          <c:val>
            <c:numRef>
              <c:f>'Elecciones 1977'!$C$32:$C$42</c:f>
              <c:numCache>
                <c:formatCode>#,##0.00</c:formatCode>
                <c:ptCount val="11"/>
                <c:pt idx="0">
                  <c:v>51.207729468599041</c:v>
                </c:pt>
                <c:pt idx="1">
                  <c:v>16.908212560386474</c:v>
                </c:pt>
                <c:pt idx="2">
                  <c:v>5.7971014492753623</c:v>
                </c:pt>
                <c:pt idx="3">
                  <c:v>5.3140096618357484</c:v>
                </c:pt>
                <c:pt idx="4">
                  <c:v>3.3816425120772946</c:v>
                </c:pt>
                <c:pt idx="5">
                  <c:v>1.4492753623188406</c:v>
                </c:pt>
                <c:pt idx="6">
                  <c:v>0.96618357487922701</c:v>
                </c:pt>
                <c:pt idx="7">
                  <c:v>0.96618357487922701</c:v>
                </c:pt>
                <c:pt idx="8">
                  <c:v>0.48309178743961351</c:v>
                </c:pt>
                <c:pt idx="9">
                  <c:v>13.526570048309178</c:v>
                </c:pt>
                <c:pt idx="10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B0-4902-9CFB-23E09F67C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egendEntry>
        <c:idx val="10"/>
        <c:delete val="1"/>
      </c:legendEntry>
      <c:layout>
        <c:manualLayout>
          <c:xMode val="edge"/>
          <c:yMode val="edge"/>
          <c:x val="3.0037176282332397E-3"/>
          <c:y val="0.5123982766473848"/>
          <c:w val="0.66979031719371884"/>
          <c:h val="0.3980811680822816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14754098360656"/>
          <c:y val="1.3027066661695534E-2"/>
          <c:w val="0.73090675960586893"/>
          <c:h val="0.9595973838309545"/>
        </c:manualLayout>
      </c:layout>
      <c:doughnutChart>
        <c:varyColors val="1"/>
        <c:ser>
          <c:idx val="0"/>
          <c:order val="0"/>
          <c:dPt>
            <c:idx val="1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CF35-4C76-A487-4CC39F0A07B7}"/>
              </c:ext>
            </c:extLst>
          </c:dPt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CF35-4C76-A487-4CC39F0A07B7}"/>
              </c:ext>
            </c:extLst>
          </c:dPt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CF35-4C76-A487-4CC39F0A07B7}"/>
              </c:ext>
            </c:extLst>
          </c:dPt>
          <c:cat>
            <c:strRef>
              <c:f>'Elecciones noviembre 2019'!$A$41:$A$50</c:f>
              <c:strCache>
                <c:ptCount val="10"/>
                <c:pt idx="0">
                  <c:v>Partido Socialista Obrero Español (PSOE)</c:v>
                </c:pt>
                <c:pt idx="1">
                  <c:v>Partido Popular (PP)</c:v>
                </c:pt>
                <c:pt idx="2">
                  <c:v>Esquerra Republicana De Catalunya-Sobiranistes (ERC-SOBIRANISTES)</c:v>
                </c:pt>
                <c:pt idx="3">
                  <c:v>Euzko Alderdi Jeltzalea-Partido Nacionalista Vasco (EAJ-PNV)</c:v>
                </c:pt>
                <c:pt idx="4">
                  <c:v>Junts Per Catalunya-Junts (JxCAT-JUNTS)</c:v>
                </c:pt>
                <c:pt idx="5">
                  <c:v>Navarra Suma (NA+)</c:v>
                </c:pt>
                <c:pt idx="6">
                  <c:v>VOX</c:v>
                </c:pt>
                <c:pt idx="7">
                  <c:v>Agrupación De Electores "Teruel Existe" (¡TERUEL EXISTE!)</c:v>
                </c:pt>
                <c:pt idx="8">
                  <c:v>Euskal Herria Bildu (EH Bildu)</c:v>
                </c:pt>
                <c:pt idx="9">
                  <c:v>Agrupacion Socialista Gomera (ASG)</c:v>
                </c:pt>
              </c:strCache>
            </c:strRef>
          </c:cat>
          <c:val>
            <c:numRef>
              <c:f>'Elecciones noviembre 2019'!$B$41:$B$51</c:f>
              <c:numCache>
                <c:formatCode>General</c:formatCode>
                <c:ptCount val="11"/>
                <c:pt idx="0">
                  <c:v>93</c:v>
                </c:pt>
                <c:pt idx="1">
                  <c:v>83</c:v>
                </c:pt>
                <c:pt idx="2">
                  <c:v>11</c:v>
                </c:pt>
                <c:pt idx="3">
                  <c:v>9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35-4C76-A487-4CC39F0A07B7}"/>
            </c:ext>
          </c:extLst>
        </c:ser>
        <c:ser>
          <c:idx val="1"/>
          <c:order val="1"/>
          <c:dPt>
            <c:idx val="1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CF35-4C76-A487-4CC39F0A07B7}"/>
              </c:ext>
            </c:extLst>
          </c:dPt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CF35-4C76-A487-4CC39F0A07B7}"/>
              </c:ext>
            </c:extLst>
          </c:dPt>
          <c:dPt>
            <c:idx val="1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C-CF35-4C76-A487-4CC39F0A07B7}"/>
              </c:ext>
            </c:extLst>
          </c:dPt>
          <c:cat>
            <c:strRef>
              <c:f>'Elecciones noviembre 2019'!$A$41:$A$50</c:f>
              <c:strCache>
                <c:ptCount val="10"/>
                <c:pt idx="0">
                  <c:v>Partido Socialista Obrero Español (PSOE)</c:v>
                </c:pt>
                <c:pt idx="1">
                  <c:v>Partido Popular (PP)</c:v>
                </c:pt>
                <c:pt idx="2">
                  <c:v>Esquerra Republicana De Catalunya-Sobiranistes (ERC-SOBIRANISTES)</c:v>
                </c:pt>
                <c:pt idx="3">
                  <c:v>Euzko Alderdi Jeltzalea-Partido Nacionalista Vasco (EAJ-PNV)</c:v>
                </c:pt>
                <c:pt idx="4">
                  <c:v>Junts Per Catalunya-Junts (JxCAT-JUNTS)</c:v>
                </c:pt>
                <c:pt idx="5">
                  <c:v>Navarra Suma (NA+)</c:v>
                </c:pt>
                <c:pt idx="6">
                  <c:v>VOX</c:v>
                </c:pt>
                <c:pt idx="7">
                  <c:v>Agrupación De Electores "Teruel Existe" (¡TERUEL EXISTE!)</c:v>
                </c:pt>
                <c:pt idx="8">
                  <c:v>Euskal Herria Bildu (EH Bildu)</c:v>
                </c:pt>
                <c:pt idx="9">
                  <c:v>Agrupacion Socialista Gomera (ASG)</c:v>
                </c:pt>
              </c:strCache>
            </c:strRef>
          </c:cat>
          <c:val>
            <c:numRef>
              <c:f>'Elecciones noviembre 2019'!$C$41:$C$51</c:f>
              <c:numCache>
                <c:formatCode>0.00</c:formatCode>
                <c:ptCount val="11"/>
                <c:pt idx="0">
                  <c:v>44.711538461538467</c:v>
                </c:pt>
                <c:pt idx="1">
                  <c:v>39.903846153846153</c:v>
                </c:pt>
                <c:pt idx="2">
                  <c:v>5.2884615384615383</c:v>
                </c:pt>
                <c:pt idx="3">
                  <c:v>4.3269230769230766</c:v>
                </c:pt>
                <c:pt idx="4">
                  <c:v>1.4423076923076923</c:v>
                </c:pt>
                <c:pt idx="5">
                  <c:v>1.4423076923076923</c:v>
                </c:pt>
                <c:pt idx="6">
                  <c:v>0.96153846153846156</c:v>
                </c:pt>
                <c:pt idx="7">
                  <c:v>0.96153846153846156</c:v>
                </c:pt>
                <c:pt idx="8">
                  <c:v>0.48076923076923078</c:v>
                </c:pt>
                <c:pt idx="9">
                  <c:v>0.48076923076923078</c:v>
                </c:pt>
                <c:pt idx="10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F35-4C76-A487-4CC39F0A0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0.13419338402620892"/>
          <c:y val="0.57037559748602129"/>
          <c:w val="0.71062329503893984"/>
          <c:h val="0.42038514013092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1442772348507"/>
          <c:y val="4.0376713693780188E-2"/>
          <c:w val="0.79911302222103653"/>
          <c:h val="0.73712253679535145"/>
        </c:manualLayout>
      </c:layout>
      <c:doughnutChart>
        <c:varyColors val="1"/>
        <c:ser>
          <c:idx val="0"/>
          <c:order val="0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A5DA-4BC7-9B1A-D2E13FC5B4F6}"/>
              </c:ext>
            </c:extLst>
          </c:dPt>
          <c:dPt>
            <c:idx val="19"/>
            <c:bubble3D val="0"/>
            <c:spPr>
              <a:solidFill>
                <a:sysClr val="window" lastClr="FFFFFF"/>
              </a:solidFill>
            </c:spPr>
            <c:extLst>
              <c:ext xmlns:c16="http://schemas.microsoft.com/office/drawing/2014/chart" uri="{C3380CC4-5D6E-409C-BE32-E72D297353CC}">
                <c16:uniqueId val="{00000003-A5DA-4BC7-9B1A-D2E13FC5B4F6}"/>
              </c:ext>
            </c:extLst>
          </c:dPt>
          <c:dPt>
            <c:idx val="21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A5DA-4BC7-9B1A-D2E13FC5B4F6}"/>
              </c:ext>
            </c:extLst>
          </c:dPt>
          <c:cat>
            <c:strRef>
              <c:f>'Elecciones noviembre 2019'!$A$5:$A$25</c:f>
              <c:strCache>
                <c:ptCount val="21"/>
                <c:pt idx="0">
                  <c:v>Partido Socialista Obrero Español (PSOE)</c:v>
                </c:pt>
                <c:pt idx="1">
                  <c:v>Partido Popular (PP)</c:v>
                </c:pt>
                <c:pt idx="2">
                  <c:v>VOX</c:v>
                </c:pt>
                <c:pt idx="3">
                  <c:v>Unidas Podemos (PODEMOS-IU)</c:v>
                </c:pt>
                <c:pt idx="4">
                  <c:v>Esquerra Republicana de Catalunya-Sobiranistes (ERC-SOBIRANISTES)</c:v>
                </c:pt>
                <c:pt idx="5">
                  <c:v>Partit dels Socialistes de Catalunya (PSC-PSOE) (PSC)</c:v>
                </c:pt>
                <c:pt idx="6">
                  <c:v>Ciudadanos-Partido de la Ciudadanía (C's)</c:v>
                </c:pt>
                <c:pt idx="7">
                  <c:v>Junts per Catalunya-Junts (JxCAT-JUNTS)</c:v>
                </c:pt>
                <c:pt idx="8">
                  <c:v>En Comú Podem-Guanyem el Canvi (ECP-GUANYEM EL CANVI)</c:v>
                </c:pt>
                <c:pt idx="9">
                  <c:v>Euzko Alderdi Jetzalea-Partido Nacionalista Vasco (EAJ-PNV)</c:v>
                </c:pt>
                <c:pt idx="10">
                  <c:v>Euskal Herria Bildu (EH Bildu)</c:v>
                </c:pt>
                <c:pt idx="11">
                  <c:v>Más País-Equo</c:v>
                </c:pt>
                <c:pt idx="12">
                  <c:v>Candidatura D'Unitat Popular-Per la Ruptura (CUP-PR)</c:v>
                </c:pt>
                <c:pt idx="13">
                  <c:v>En Común-Unidas Podemos (PODEMOS-EU)</c:v>
                </c:pt>
                <c:pt idx="14">
                  <c:v>Partido Popular-Foro (PP-FORO)</c:v>
                </c:pt>
                <c:pt idx="15">
                  <c:v>Coalición Canaria-Nueva Canarias (CCa-PNC-NC)</c:v>
                </c:pt>
                <c:pt idx="16">
                  <c:v>Navarra Suma (NA+)</c:v>
                </c:pt>
                <c:pt idx="17">
                  <c:v>Més Compromís</c:v>
                </c:pt>
                <c:pt idx="18">
                  <c:v>Bloque Nacionalista Galego (BNG)</c:v>
                </c:pt>
                <c:pt idx="19">
                  <c:v>Partido Regionalista de Cantabria (PRC)</c:v>
                </c:pt>
                <c:pt idx="20">
                  <c:v>Agrupación de Electores "Teruel Existe" (¡TERUEL EXISTE!)</c:v>
                </c:pt>
              </c:strCache>
            </c:strRef>
          </c:cat>
          <c:val>
            <c:numRef>
              <c:f>'Elecciones noviembre 2019'!$D$5:$D$26</c:f>
              <c:numCache>
                <c:formatCode>General</c:formatCode>
                <c:ptCount val="22"/>
                <c:pt idx="0">
                  <c:v>108</c:v>
                </c:pt>
                <c:pt idx="1">
                  <c:v>87</c:v>
                </c:pt>
                <c:pt idx="2">
                  <c:v>52</c:v>
                </c:pt>
                <c:pt idx="3">
                  <c:v>26</c:v>
                </c:pt>
                <c:pt idx="4">
                  <c:v>13</c:v>
                </c:pt>
                <c:pt idx="5">
                  <c:v>12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DA-4BC7-9B1A-D2E13FC5B4F6}"/>
            </c:ext>
          </c:extLst>
        </c:ser>
        <c:ser>
          <c:idx val="1"/>
          <c:order val="1"/>
          <c:dPt>
            <c:idx val="1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A5DA-4BC7-9B1A-D2E13FC5B4F6}"/>
              </c:ext>
            </c:extLst>
          </c:dPt>
          <c:dPt>
            <c:idx val="19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A5DA-4BC7-9B1A-D2E13FC5B4F6}"/>
              </c:ext>
            </c:extLst>
          </c:dPt>
          <c:dPt>
            <c:idx val="21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C-A5DA-4BC7-9B1A-D2E13FC5B4F6}"/>
              </c:ext>
            </c:extLst>
          </c:dPt>
          <c:cat>
            <c:strRef>
              <c:f>'Elecciones noviembre 2019'!$A$5:$A$25</c:f>
              <c:strCache>
                <c:ptCount val="21"/>
                <c:pt idx="0">
                  <c:v>Partido Socialista Obrero Español (PSOE)</c:v>
                </c:pt>
                <c:pt idx="1">
                  <c:v>Partido Popular (PP)</c:v>
                </c:pt>
                <c:pt idx="2">
                  <c:v>VOX</c:v>
                </c:pt>
                <c:pt idx="3">
                  <c:v>Unidas Podemos (PODEMOS-IU)</c:v>
                </c:pt>
                <c:pt idx="4">
                  <c:v>Esquerra Republicana de Catalunya-Sobiranistes (ERC-SOBIRANISTES)</c:v>
                </c:pt>
                <c:pt idx="5">
                  <c:v>Partit dels Socialistes de Catalunya (PSC-PSOE) (PSC)</c:v>
                </c:pt>
                <c:pt idx="6">
                  <c:v>Ciudadanos-Partido de la Ciudadanía (C's)</c:v>
                </c:pt>
                <c:pt idx="7">
                  <c:v>Junts per Catalunya-Junts (JxCAT-JUNTS)</c:v>
                </c:pt>
                <c:pt idx="8">
                  <c:v>En Comú Podem-Guanyem el Canvi (ECP-GUANYEM EL CANVI)</c:v>
                </c:pt>
                <c:pt idx="9">
                  <c:v>Euzko Alderdi Jetzalea-Partido Nacionalista Vasco (EAJ-PNV)</c:v>
                </c:pt>
                <c:pt idx="10">
                  <c:v>Euskal Herria Bildu (EH Bildu)</c:v>
                </c:pt>
                <c:pt idx="11">
                  <c:v>Más País-Equo</c:v>
                </c:pt>
                <c:pt idx="12">
                  <c:v>Candidatura D'Unitat Popular-Per la Ruptura (CUP-PR)</c:v>
                </c:pt>
                <c:pt idx="13">
                  <c:v>En Común-Unidas Podemos (PODEMOS-EU)</c:v>
                </c:pt>
                <c:pt idx="14">
                  <c:v>Partido Popular-Foro (PP-FORO)</c:v>
                </c:pt>
                <c:pt idx="15">
                  <c:v>Coalición Canaria-Nueva Canarias (CCa-PNC-NC)</c:v>
                </c:pt>
                <c:pt idx="16">
                  <c:v>Navarra Suma (NA+)</c:v>
                </c:pt>
                <c:pt idx="17">
                  <c:v>Més Compromís</c:v>
                </c:pt>
                <c:pt idx="18">
                  <c:v>Bloque Nacionalista Galego (BNG)</c:v>
                </c:pt>
                <c:pt idx="19">
                  <c:v>Partido Regionalista de Cantabria (PRC)</c:v>
                </c:pt>
                <c:pt idx="20">
                  <c:v>Agrupación de Electores "Teruel Existe" (¡TERUEL EXISTE!)</c:v>
                </c:pt>
              </c:strCache>
            </c:strRef>
          </c:cat>
          <c:val>
            <c:numRef>
              <c:f>'Elecciones noviembre 2019'!$E$5:$E$26</c:f>
              <c:numCache>
                <c:formatCode>0.00</c:formatCode>
                <c:ptCount val="22"/>
                <c:pt idx="0">
                  <c:v>30.857142857142854</c:v>
                </c:pt>
                <c:pt idx="1">
                  <c:v>24.857142857142858</c:v>
                </c:pt>
                <c:pt idx="2">
                  <c:v>14.857142857142858</c:v>
                </c:pt>
                <c:pt idx="3">
                  <c:v>7.4285714285714288</c:v>
                </c:pt>
                <c:pt idx="4">
                  <c:v>3.7142857142857144</c:v>
                </c:pt>
                <c:pt idx="5">
                  <c:v>3.4285714285714288</c:v>
                </c:pt>
                <c:pt idx="6">
                  <c:v>2.8571428571428572</c:v>
                </c:pt>
                <c:pt idx="7">
                  <c:v>2.2857142857142856</c:v>
                </c:pt>
                <c:pt idx="8">
                  <c:v>2</c:v>
                </c:pt>
                <c:pt idx="9">
                  <c:v>1.7142857142857144</c:v>
                </c:pt>
                <c:pt idx="10">
                  <c:v>1.4285714285714286</c:v>
                </c:pt>
                <c:pt idx="11">
                  <c:v>0.5714285714285714</c:v>
                </c:pt>
                <c:pt idx="12">
                  <c:v>0.5714285714285714</c:v>
                </c:pt>
                <c:pt idx="13">
                  <c:v>0.5714285714285714</c:v>
                </c:pt>
                <c:pt idx="14">
                  <c:v>0.5714285714285714</c:v>
                </c:pt>
                <c:pt idx="15">
                  <c:v>0.5714285714285714</c:v>
                </c:pt>
                <c:pt idx="16">
                  <c:v>0.5714285714285714</c:v>
                </c:pt>
                <c:pt idx="17">
                  <c:v>0.2857142857142857</c:v>
                </c:pt>
                <c:pt idx="18">
                  <c:v>0.2857142857142857</c:v>
                </c:pt>
                <c:pt idx="19">
                  <c:v>0.2857142857142857</c:v>
                </c:pt>
                <c:pt idx="20">
                  <c:v>0.2857142857142857</c:v>
                </c:pt>
                <c:pt idx="21" formatCode="General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5DA-4BC7-9B1A-D2E13FC5B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b"/>
      <c:layout>
        <c:manualLayout>
          <c:xMode val="edge"/>
          <c:yMode val="edge"/>
          <c:x val="0.11025581677592633"/>
          <c:y val="0.45168141715608706"/>
          <c:w val="0.74322758373152065"/>
          <c:h val="0.5476494819276899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1442772348507"/>
          <c:y val="4.0376713693780188E-2"/>
          <c:w val="0.79911302222103653"/>
          <c:h val="0.73712253679535145"/>
        </c:manualLayout>
      </c:layout>
      <c:doughnutChart>
        <c:varyColors val="1"/>
        <c:ser>
          <c:idx val="0"/>
          <c:order val="0"/>
          <c:dPt>
            <c:idx val="1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C737-4568-8871-E3207DB61A5C}"/>
              </c:ext>
            </c:extLst>
          </c:dPt>
          <c:dPt>
            <c:idx val="18"/>
            <c:bubble3D val="0"/>
            <c:spPr>
              <a:solidFill>
                <a:sysClr val="window" lastClr="FFFFFF"/>
              </a:solidFill>
            </c:spPr>
            <c:extLst>
              <c:ext xmlns:c16="http://schemas.microsoft.com/office/drawing/2014/chart" uri="{C3380CC4-5D6E-409C-BE32-E72D297353CC}">
                <c16:uniqueId val="{00000003-C737-4568-8871-E3207DB61A5C}"/>
              </c:ext>
            </c:extLst>
          </c:dPt>
          <c:dPt>
            <c:idx val="2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C737-4568-8871-E3207DB61A5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'Elecciones 2023'!$A$5:$A$16</c15:sqref>
                  </c15:fullRef>
                </c:ext>
              </c:extLst>
              <c:f>'Elecciones 2023'!$A$5:$A$16</c:f>
              <c:strCache>
                <c:ptCount val="12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VOX (VOX)</c:v>
                </c:pt>
                <c:pt idx="3">
                  <c:v>Sumar (SUMAR)</c:v>
                </c:pt>
                <c:pt idx="4">
                  <c:v>Partit dels Socialistes de Catalunya (PSC-PSOE)</c:v>
                </c:pt>
                <c:pt idx="5">
                  <c:v>Esquerra Republicana de Catalunya-Sobiranistes (ERC-SOBIRANISTES)</c:v>
                </c:pt>
                <c:pt idx="6">
                  <c:v>Junts per Catalunya-Junts (JxCAT-JUNTS)</c:v>
                </c:pt>
                <c:pt idx="7">
                  <c:v>Euskal Herria Bildu (EH Bildu)</c:v>
                </c:pt>
                <c:pt idx="8">
                  <c:v>Euzko Alderdi Jetzalea-Partido Nacionalista Vasco (EAJ-PNV)</c:v>
                </c:pt>
                <c:pt idx="9">
                  <c:v>Bloque Nacionalista Galego (BNG)</c:v>
                </c:pt>
                <c:pt idx="10">
                  <c:v>Coalición Canaria (CCa)</c:v>
                </c:pt>
                <c:pt idx="11">
                  <c:v>Unión del Pueblo Navarro (UPN)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'Elecciones 2023'!$D$5:$D$17</c15:sqref>
                  </c15:fullRef>
                </c:ext>
              </c:extLst>
              <c:f>'Elecciones 2023'!$D$5:$D$16</c:f>
              <c:numCache>
                <c:formatCode>General</c:formatCode>
                <c:ptCount val="12"/>
                <c:pt idx="0" formatCode="0.00">
                  <c:v>137</c:v>
                </c:pt>
                <c:pt idx="1">
                  <c:v>102</c:v>
                </c:pt>
                <c:pt idx="2">
                  <c:v>33</c:v>
                </c:pt>
                <c:pt idx="3">
                  <c:v>31</c:v>
                </c:pt>
                <c:pt idx="4">
                  <c:v>19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37-4568-8871-E3207DB61A5C}"/>
            </c:ext>
          </c:extLst>
        </c:ser>
        <c:ser>
          <c:idx val="1"/>
          <c:order val="1"/>
          <c:dPt>
            <c:idx val="1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C737-4568-8871-E3207DB61A5C}"/>
              </c:ext>
            </c:extLst>
          </c:dPt>
          <c:dPt>
            <c:idx val="1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C737-4568-8871-E3207DB61A5C}"/>
              </c:ext>
            </c:extLst>
          </c:dPt>
          <c:dPt>
            <c:idx val="2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C-C737-4568-8871-E3207DB61A5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'Elecciones 2023'!$A$5:$A$16</c15:sqref>
                  </c15:fullRef>
                </c:ext>
              </c:extLst>
              <c:f>'Elecciones 2023'!$A$5:$A$16</c:f>
              <c:strCache>
                <c:ptCount val="12"/>
                <c:pt idx="0">
                  <c:v>Partido Popular (PP)</c:v>
                </c:pt>
                <c:pt idx="1">
                  <c:v>Partido Socialista Obrero Español (PSOE)</c:v>
                </c:pt>
                <c:pt idx="2">
                  <c:v>VOX (VOX)</c:v>
                </c:pt>
                <c:pt idx="3">
                  <c:v>Sumar (SUMAR)</c:v>
                </c:pt>
                <c:pt idx="4">
                  <c:v>Partit dels Socialistes de Catalunya (PSC-PSOE)</c:v>
                </c:pt>
                <c:pt idx="5">
                  <c:v>Esquerra Republicana de Catalunya-Sobiranistes (ERC-SOBIRANISTES)</c:v>
                </c:pt>
                <c:pt idx="6">
                  <c:v>Junts per Catalunya-Junts (JxCAT-JUNTS)</c:v>
                </c:pt>
                <c:pt idx="7">
                  <c:v>Euskal Herria Bildu (EH Bildu)</c:v>
                </c:pt>
                <c:pt idx="8">
                  <c:v>Euzko Alderdi Jetzalea-Partido Nacionalista Vasco (EAJ-PNV)</c:v>
                </c:pt>
                <c:pt idx="9">
                  <c:v>Bloque Nacionalista Galego (BNG)</c:v>
                </c:pt>
                <c:pt idx="10">
                  <c:v>Coalición Canaria (CCa)</c:v>
                </c:pt>
                <c:pt idx="11">
                  <c:v>Unión del Pueblo Navarro (UPN)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'Elecciones 2023'!$E$5:$E$17</c15:sqref>
                  </c15:fullRef>
                </c:ext>
              </c:extLst>
              <c:f>'Elecciones 2023'!$E$5:$E$16</c:f>
              <c:numCache>
                <c:formatCode>0.00</c:formatCode>
                <c:ptCount val="12"/>
                <c:pt idx="0">
                  <c:v>39.142857142857139</c:v>
                </c:pt>
                <c:pt idx="1">
                  <c:v>29.142857142857142</c:v>
                </c:pt>
                <c:pt idx="2">
                  <c:v>9.4285714285714288</c:v>
                </c:pt>
                <c:pt idx="3">
                  <c:v>8.8571428571428559</c:v>
                </c:pt>
                <c:pt idx="4">
                  <c:v>5.4285714285714288</c:v>
                </c:pt>
                <c:pt idx="5">
                  <c:v>2</c:v>
                </c:pt>
                <c:pt idx="6">
                  <c:v>2</c:v>
                </c:pt>
                <c:pt idx="7">
                  <c:v>1.7142857142857144</c:v>
                </c:pt>
                <c:pt idx="8">
                  <c:v>1.4285714285714286</c:v>
                </c:pt>
                <c:pt idx="9">
                  <c:v>0.2857142857142857</c:v>
                </c:pt>
                <c:pt idx="10">
                  <c:v>0.2857142857142857</c:v>
                </c:pt>
                <c:pt idx="11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37-4568-8871-E3207DB61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</c:plotArea>
    <c:legend>
      <c:legendPos val="b"/>
      <c:layout>
        <c:manualLayout>
          <c:xMode val="edge"/>
          <c:yMode val="edge"/>
          <c:x val="1.9589148105299589E-2"/>
          <c:y val="0.45168134468979038"/>
          <c:w val="0.74322758373152065"/>
          <c:h val="0.5476494819276899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24683132557149"/>
          <c:y val="0"/>
          <c:w val="0.78325558023195818"/>
          <c:h val="0.80919123297891493"/>
        </c:manualLayout>
      </c:layout>
      <c:doughnutChart>
        <c:varyColors val="1"/>
        <c:ser>
          <c:idx val="0"/>
          <c:order val="0"/>
          <c:tx>
            <c:strRef>
              <c:f>'Elecciones 1979'!$D$4</c:f>
              <c:strCache>
                <c:ptCount val="1"/>
                <c:pt idx="0">
                  <c:v>Escaños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0A95-4336-BD84-F4F2D27BD7B0}"/>
              </c:ext>
            </c:extLst>
          </c:dPt>
          <c:dPt>
            <c:idx val="1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0A95-4336-BD84-F4F2D27BD7B0}"/>
              </c:ext>
            </c:extLst>
          </c:dPt>
          <c:cat>
            <c:strRef>
              <c:f>'Elecciones 1979'!$A$5:$A$18</c:f>
              <c:strCache>
                <c:ptCount val="14"/>
                <c:pt idx="0">
                  <c:v>Unión de Centro Democrático (UCD)</c:v>
                </c:pt>
                <c:pt idx="1">
                  <c:v>Partido Socialista Obrero Español (PSOE)</c:v>
                </c:pt>
                <c:pt idx="2">
                  <c:v>Partido Comunista de España (PCE)</c:v>
                </c:pt>
                <c:pt idx="3">
                  <c:v>Coalición Democrática (CD)</c:v>
                </c:pt>
                <c:pt idx="4">
                  <c:v>Convergencia i Unió (C i U)</c:v>
                </c:pt>
                <c:pt idx="5">
                  <c:v>Unión Nacional  (UN)</c:v>
                </c:pt>
                <c:pt idx="6">
                  <c:v>Partido Socialista de Andalucía - Partido Andaluz (PSA-PA)</c:v>
                </c:pt>
                <c:pt idx="7">
                  <c:v>Partido Nacionalista Vasco ( PNV)</c:v>
                </c:pt>
                <c:pt idx="8">
                  <c:v>Herri Batasuna (HB)</c:v>
                </c:pt>
                <c:pt idx="9">
                  <c:v>Esquerra Republica de Catalunya (ERC) ***</c:v>
                </c:pt>
                <c:pt idx="10">
                  <c:v>Euskadiko Ezkerra (EE)</c:v>
                </c:pt>
                <c:pt idx="11">
                  <c:v>Unión del Pueblo Canario (UPC)</c:v>
                </c:pt>
                <c:pt idx="12">
                  <c:v>Partido Aragonés Regionalista (PAR)</c:v>
                </c:pt>
                <c:pt idx="13">
                  <c:v>Unión del Pueblo Navarro (UPN)</c:v>
                </c:pt>
              </c:strCache>
            </c:strRef>
          </c:cat>
          <c:val>
            <c:numRef>
              <c:f>'Elecciones 1979'!$D$5:$D$19</c:f>
              <c:numCache>
                <c:formatCode>General</c:formatCode>
                <c:ptCount val="15"/>
                <c:pt idx="0">
                  <c:v>168</c:v>
                </c:pt>
                <c:pt idx="1">
                  <c:v>121</c:v>
                </c:pt>
                <c:pt idx="2">
                  <c:v>23</c:v>
                </c:pt>
                <c:pt idx="3">
                  <c:v>9</c:v>
                </c:pt>
                <c:pt idx="4">
                  <c:v>8</c:v>
                </c:pt>
                <c:pt idx="5">
                  <c:v>1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95-4336-BD84-F4F2D27BD7B0}"/>
            </c:ext>
          </c:extLst>
        </c:ser>
        <c:ser>
          <c:idx val="1"/>
          <c:order val="1"/>
          <c:tx>
            <c:strRef>
              <c:f>'Elecciones 1979'!$A$5:$A$18</c:f>
              <c:strCache>
                <c:ptCount val="14"/>
                <c:pt idx="0">
                  <c:v>Unión de Centro Democrático (UCD)</c:v>
                </c:pt>
                <c:pt idx="1">
                  <c:v>Partido Socialista Obrero Español (PSOE)</c:v>
                </c:pt>
                <c:pt idx="2">
                  <c:v>Partido Comunista de España (PCE)</c:v>
                </c:pt>
                <c:pt idx="3">
                  <c:v>Coalición Democrática (CD)</c:v>
                </c:pt>
                <c:pt idx="4">
                  <c:v>Convergencia i Unió (C i U)</c:v>
                </c:pt>
                <c:pt idx="5">
                  <c:v>Unión Nacional  (UN)</c:v>
                </c:pt>
                <c:pt idx="6">
                  <c:v>Partido Socialista de Andalucía - Partido Andaluz (PSA-PA)</c:v>
                </c:pt>
                <c:pt idx="7">
                  <c:v>Partido Nacionalista Vasco ( PNV)</c:v>
                </c:pt>
                <c:pt idx="8">
                  <c:v>Herri Batasuna (HB)</c:v>
                </c:pt>
                <c:pt idx="9">
                  <c:v>Esquerra Republica de Catalunya (ERC) ***</c:v>
                </c:pt>
                <c:pt idx="10">
                  <c:v>Euskadiko Ezkerra (EE)</c:v>
                </c:pt>
                <c:pt idx="11">
                  <c:v>Unión del Pueblo Canario (UPC)</c:v>
                </c:pt>
                <c:pt idx="12">
                  <c:v>Partido Aragonés Regionalista (PAR)</c:v>
                </c:pt>
                <c:pt idx="13">
                  <c:v>Unión del Pueblo Navarro (UPN)</c:v>
                </c:pt>
              </c:strCache>
            </c:strRef>
          </c:tx>
          <c:dPt>
            <c:idx val="1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0A95-4336-BD84-F4F2D27BD7B0}"/>
              </c:ext>
            </c:extLst>
          </c:dPt>
          <c:val>
            <c:numRef>
              <c:f>'Elecciones 1979'!$E$5:$E$19</c:f>
              <c:numCache>
                <c:formatCode>#,##0.00</c:formatCode>
                <c:ptCount val="15"/>
                <c:pt idx="0" formatCode="#,##0">
                  <c:v>48</c:v>
                </c:pt>
                <c:pt idx="1">
                  <c:v>34.571428571428569</c:v>
                </c:pt>
                <c:pt idx="2">
                  <c:v>6.5714285714285712</c:v>
                </c:pt>
                <c:pt idx="3">
                  <c:v>2.5714285714285712</c:v>
                </c:pt>
                <c:pt idx="4">
                  <c:v>2.2857142857142856</c:v>
                </c:pt>
                <c:pt idx="5">
                  <c:v>0.2857142857142857</c:v>
                </c:pt>
                <c:pt idx="6">
                  <c:v>1.4285714285714286</c:v>
                </c:pt>
                <c:pt idx="7">
                  <c:v>2</c:v>
                </c:pt>
                <c:pt idx="8">
                  <c:v>0.85714285714285721</c:v>
                </c:pt>
                <c:pt idx="9">
                  <c:v>0.2857142857142857</c:v>
                </c:pt>
                <c:pt idx="10">
                  <c:v>0.2857142857142857</c:v>
                </c:pt>
                <c:pt idx="11">
                  <c:v>0.2857142857142857</c:v>
                </c:pt>
                <c:pt idx="12">
                  <c:v>0.2857142857142857</c:v>
                </c:pt>
                <c:pt idx="13">
                  <c:v>0.2857142857142857</c:v>
                </c:pt>
                <c:pt idx="14" formatCode="#,##0">
                  <c:v>100.00000000000004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95-4336-BD84-F4F2D27BD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1.7152148497706535E-2"/>
          <c:y val="0.42899836860120022"/>
          <c:w val="0.69741737253784308"/>
          <c:h val="0.53664825510412384"/>
        </c:manualLayout>
      </c:layout>
      <c:overlay val="1"/>
      <c:spPr>
        <a:noFill/>
      </c:spPr>
      <c:txPr>
        <a:bodyPr/>
        <a:lstStyle/>
        <a:p>
          <a:pPr>
            <a:defRPr lang="es-E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222222222222221E-2"/>
          <c:y val="0"/>
          <c:w val="0.91848972003499563"/>
          <c:h val="1"/>
        </c:manualLayout>
      </c:layout>
      <c:doughnutChart>
        <c:varyColors val="1"/>
        <c:ser>
          <c:idx val="0"/>
          <c:order val="0"/>
          <c:tx>
            <c:strRef>
              <c:f>'Elecciones 1979'!$B$33</c:f>
              <c:strCache>
                <c:ptCount val="1"/>
                <c:pt idx="0">
                  <c:v>Escaños</c:v>
                </c:pt>
              </c:strCache>
            </c:strRef>
          </c:tx>
          <c:dPt>
            <c:idx val="11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FA06-481E-9170-624FF99276E6}"/>
              </c:ext>
            </c:extLst>
          </c:dPt>
          <c:cat>
            <c:strRef>
              <c:f>'Elecciones 1979'!$A$34:$A$44</c:f>
              <c:strCache>
                <c:ptCount val="11"/>
                <c:pt idx="0">
                  <c:v>Unión de Centro Democrático (UCD)</c:v>
                </c:pt>
                <c:pt idx="1">
                  <c:v>Partido Socialista Obrero Español </c:v>
                </c:pt>
                <c:pt idx="2">
                  <c:v>Partit dels Socialistes de Catalunya (PSC-PSOE) </c:v>
                </c:pt>
                <c:pt idx="3">
                  <c:v>Partido Nacionalista Vasco </c:v>
                </c:pt>
                <c:pt idx="4">
                  <c:v>Candidatos independientes* </c:v>
                </c:pt>
                <c:pt idx="5">
                  <c:v>Coalición Democrática (CD) </c:v>
                </c:pt>
                <c:pt idx="6">
                  <c:v>Convergencia i Unió (CiU) </c:v>
                </c:pt>
                <c:pt idx="7">
                  <c:v>Per L' Entesa </c:v>
                </c:pt>
                <c:pt idx="8">
                  <c:v>Herri Batasuna </c:v>
                </c:pt>
                <c:pt idx="9">
                  <c:v>Centristes de Catalunya-UCD </c:v>
                </c:pt>
                <c:pt idx="10">
                  <c:v>Candidatura Progresista Menorquina </c:v>
                </c:pt>
              </c:strCache>
            </c:strRef>
          </c:cat>
          <c:val>
            <c:numRef>
              <c:f>'Elecciones 1979'!$B$34:$B$45</c:f>
              <c:numCache>
                <c:formatCode>#,##0</c:formatCode>
                <c:ptCount val="12"/>
                <c:pt idx="0">
                  <c:v>119</c:v>
                </c:pt>
                <c:pt idx="1">
                  <c:v>59</c:v>
                </c:pt>
                <c:pt idx="2">
                  <c:v>10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06-481E-9170-624FF99276E6}"/>
            </c:ext>
          </c:extLst>
        </c:ser>
        <c:ser>
          <c:idx val="1"/>
          <c:order val="1"/>
          <c:tx>
            <c:strRef>
              <c:f>'Elecciones 1979'!$A$34:$A$44</c:f>
              <c:strCache>
                <c:ptCount val="11"/>
                <c:pt idx="0">
                  <c:v>Unión de Centro Democrático (UCD)</c:v>
                </c:pt>
                <c:pt idx="1">
                  <c:v>Partido Socialista Obrero Español </c:v>
                </c:pt>
                <c:pt idx="2">
                  <c:v>Partit dels Socialistes de Catalunya (PSC-PSOE) </c:v>
                </c:pt>
                <c:pt idx="3">
                  <c:v>Partido Nacionalista Vasco </c:v>
                </c:pt>
                <c:pt idx="4">
                  <c:v>Candidatos independientes* </c:v>
                </c:pt>
                <c:pt idx="5">
                  <c:v>Coalición Democrática (CD) </c:v>
                </c:pt>
                <c:pt idx="6">
                  <c:v>Convergencia i Unió (CiU) </c:v>
                </c:pt>
                <c:pt idx="7">
                  <c:v>Per L' Entesa </c:v>
                </c:pt>
                <c:pt idx="8">
                  <c:v>Herri Batasuna </c:v>
                </c:pt>
                <c:pt idx="9">
                  <c:v>Centristes de Catalunya-UCD </c:v>
                </c:pt>
                <c:pt idx="10">
                  <c:v>Candidatura Progresista Menorquina </c:v>
                </c:pt>
              </c:strCache>
            </c:strRef>
          </c:tx>
          <c:dPt>
            <c:idx val="11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FA06-481E-9170-624FF99276E6}"/>
              </c:ext>
            </c:extLst>
          </c:dPt>
          <c:val>
            <c:numRef>
              <c:f>'Elecciones 1979'!$C$34:$C$45</c:f>
              <c:numCache>
                <c:formatCode>#,##0.00</c:formatCode>
                <c:ptCount val="12"/>
                <c:pt idx="0">
                  <c:v>57.21153846153846</c:v>
                </c:pt>
                <c:pt idx="1">
                  <c:v>28.365384615384613</c:v>
                </c:pt>
                <c:pt idx="2">
                  <c:v>4.8076923076923084</c:v>
                </c:pt>
                <c:pt idx="3">
                  <c:v>3.8461538461538463</c:v>
                </c:pt>
                <c:pt idx="4">
                  <c:v>1.9230769230769231</c:v>
                </c:pt>
                <c:pt idx="5">
                  <c:v>1.4423076923076923</c:v>
                </c:pt>
                <c:pt idx="6">
                  <c:v>0.48076923076923078</c:v>
                </c:pt>
                <c:pt idx="7">
                  <c:v>0.48076923076923078</c:v>
                </c:pt>
                <c:pt idx="8">
                  <c:v>0.48076923076923078</c:v>
                </c:pt>
                <c:pt idx="9">
                  <c:v>0.48076923076923078</c:v>
                </c:pt>
                <c:pt idx="10">
                  <c:v>0.48076923076923078</c:v>
                </c:pt>
                <c:pt idx="11">
                  <c:v>99.999999999999957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06-481E-9170-624FF9927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5.0592889574379019E-2"/>
          <c:y val="0.54082602095856513"/>
          <c:w val="0.56230262050585589"/>
          <c:h val="0.45753943018096632"/>
        </c:manualLayout>
      </c:layout>
      <c:overlay val="0"/>
      <c:txPr>
        <a:bodyPr/>
        <a:lstStyle/>
        <a:p>
          <a:pPr>
            <a:defRPr lang="es-E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0134130960902605E-2"/>
          <c:y val="2.6672126733528399E-2"/>
          <c:w val="0.82243872924975292"/>
          <c:h val="0.7752444017178326"/>
        </c:manualLayout>
      </c:layout>
      <c:doughnutChart>
        <c:varyColors val="1"/>
        <c:ser>
          <c:idx val="0"/>
          <c:order val="0"/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A8A8-4CF9-B203-6B63FD14E0D1}"/>
              </c:ext>
            </c:extLst>
          </c:dPt>
          <c:cat>
            <c:strRef>
              <c:f>'Elecciones 1982'!$A$5:$A$16</c:f>
              <c:strCache>
                <c:ptCount val="12"/>
                <c:pt idx="0">
                  <c:v>Partido Socialista Obrero Español (PSOE)</c:v>
                </c:pt>
                <c:pt idx="1">
                  <c:v>Alianza Popular ( AP)**</c:v>
                </c:pt>
                <c:pt idx="2">
                  <c:v>Partido Socialista de Catalunya (PSC)</c:v>
                </c:pt>
                <c:pt idx="3">
                  <c:v>Unión de Centro Democrático (UCD)</c:v>
                </c:pt>
                <c:pt idx="4">
                  <c:v>Partido Comunista de España (PCE)</c:v>
                </c:pt>
                <c:pt idx="5">
                  <c:v>Convergencia i Unió (CiU)</c:v>
                </c:pt>
                <c:pt idx="6">
                  <c:v>Centro Democrático y Social (CDS)</c:v>
                </c:pt>
                <c:pt idx="7">
                  <c:v>Partido Nacionalista Vasco (PNV)</c:v>
                </c:pt>
                <c:pt idx="8">
                  <c:v>Herri Batasuna (HB)</c:v>
                </c:pt>
                <c:pt idx="9">
                  <c:v>Partit Socialista Unificat de Catalunya (PSUC)</c:v>
                </c:pt>
                <c:pt idx="10">
                  <c:v>Esquerra Republicana de Catalunya (ERC)</c:v>
                </c:pt>
                <c:pt idx="11">
                  <c:v>Euskadiko Ezkerra (EE)</c:v>
                </c:pt>
              </c:strCache>
            </c:strRef>
          </c:cat>
          <c:val>
            <c:numRef>
              <c:f>'Elecciones 1982'!$D$5:$D$17</c:f>
              <c:numCache>
                <c:formatCode>General</c:formatCode>
                <c:ptCount val="13"/>
                <c:pt idx="0">
                  <c:v>177</c:v>
                </c:pt>
                <c:pt idx="1">
                  <c:v>107</c:v>
                </c:pt>
                <c:pt idx="2">
                  <c:v>25</c:v>
                </c:pt>
                <c:pt idx="3">
                  <c:v>11</c:v>
                </c:pt>
                <c:pt idx="4">
                  <c:v>3</c:v>
                </c:pt>
                <c:pt idx="5">
                  <c:v>12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A8-4CF9-B203-6B63FD14E0D1}"/>
            </c:ext>
          </c:extLst>
        </c:ser>
        <c:ser>
          <c:idx val="1"/>
          <c:order val="1"/>
          <c:tx>
            <c:strRef>
              <c:f>'Elecciones 1982'!$A$5:$A$16</c:f>
              <c:strCache>
                <c:ptCount val="12"/>
                <c:pt idx="0">
                  <c:v>Partido Socialista Obrero Español (PSOE)</c:v>
                </c:pt>
                <c:pt idx="1">
                  <c:v>Alianza Popular ( AP)**</c:v>
                </c:pt>
                <c:pt idx="2">
                  <c:v>Partido Socialista de Catalunya (PSC)</c:v>
                </c:pt>
                <c:pt idx="3">
                  <c:v>Unión de Centro Democrático (UCD)</c:v>
                </c:pt>
                <c:pt idx="4">
                  <c:v>Partido Comunista de España (PCE)</c:v>
                </c:pt>
                <c:pt idx="5">
                  <c:v>Convergencia i Unió (CiU)</c:v>
                </c:pt>
                <c:pt idx="6">
                  <c:v>Centro Democrático y Social (CDS)</c:v>
                </c:pt>
                <c:pt idx="7">
                  <c:v>Partido Nacionalista Vasco (PNV)</c:v>
                </c:pt>
                <c:pt idx="8">
                  <c:v>Herri Batasuna (HB)</c:v>
                </c:pt>
                <c:pt idx="9">
                  <c:v>Partit Socialista Unificat de Catalunya (PSUC)</c:v>
                </c:pt>
                <c:pt idx="10">
                  <c:v>Esquerra Republicana de Catalunya (ERC)</c:v>
                </c:pt>
                <c:pt idx="11">
                  <c:v>Euskadiko Ezkerra (EE)</c:v>
                </c:pt>
              </c:strCache>
            </c:strRef>
          </c:tx>
          <c:dPt>
            <c:idx val="1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A8A8-4CF9-B203-6B63FD14E0D1}"/>
              </c:ext>
            </c:extLst>
          </c:dPt>
          <c:val>
            <c:numRef>
              <c:f>'Elecciones 1982'!$E$5:$E$17</c:f>
              <c:numCache>
                <c:formatCode>#,##0.00</c:formatCode>
                <c:ptCount val="13"/>
                <c:pt idx="0">
                  <c:v>50.571428571428569</c:v>
                </c:pt>
                <c:pt idx="1">
                  <c:v>30.571428571428573</c:v>
                </c:pt>
                <c:pt idx="2">
                  <c:v>7.1428571428571423</c:v>
                </c:pt>
                <c:pt idx="3">
                  <c:v>3.1428571428571432</c:v>
                </c:pt>
                <c:pt idx="4">
                  <c:v>0.85714285714285721</c:v>
                </c:pt>
                <c:pt idx="5">
                  <c:v>3.4285714285714288</c:v>
                </c:pt>
                <c:pt idx="6">
                  <c:v>0.5714285714285714</c:v>
                </c:pt>
                <c:pt idx="7">
                  <c:v>2.2857142857142856</c:v>
                </c:pt>
                <c:pt idx="8">
                  <c:v>0.5714285714285714</c:v>
                </c:pt>
                <c:pt idx="9">
                  <c:v>0.2857142857142857</c:v>
                </c:pt>
                <c:pt idx="10">
                  <c:v>0.2857142857142857</c:v>
                </c:pt>
                <c:pt idx="11">
                  <c:v>0.2857142857142857</c:v>
                </c:pt>
                <c:pt idx="12" formatCode="#,##0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A8-4CF9-B203-6B63FD14E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6.0297923917825902E-2"/>
          <c:y val="0.4597725123185647"/>
          <c:w val="0.47630416842286949"/>
          <c:h val="0.529270462729399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70239793895026"/>
          <c:y val="7.4014369713527553E-2"/>
          <c:w val="0.77972093815159582"/>
          <c:h val="0.70048068617362347"/>
        </c:manualLayout>
      </c:layout>
      <c:doughnutChart>
        <c:varyColors val="1"/>
        <c:ser>
          <c:idx val="0"/>
          <c:order val="0"/>
          <c:dPt>
            <c:idx val="1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785C-41E2-84A1-4C3383D8968D}"/>
              </c:ext>
            </c:extLst>
          </c:dPt>
          <c:cat>
            <c:strRef>
              <c:f>'Elecciones 1982'!$A$32:$A$46</c:f>
              <c:strCache>
                <c:ptCount val="15"/>
                <c:pt idx="0">
                  <c:v>Partido Socialista Obrero Español</c:v>
                </c:pt>
                <c:pt idx="1">
                  <c:v>Alianza Popular - Partido Demócrata Popular (AP-PDP)</c:v>
                </c:pt>
                <c:pt idx="2">
                  <c:v>Partido Socialista Obrero Español de Andalucía </c:v>
                </c:pt>
                <c:pt idx="3">
                  <c:v>Partit dels Socialistes de Catalunya (PSC-PSOE) </c:v>
                </c:pt>
                <c:pt idx="4">
                  <c:v>Catalunya al Senat</c:v>
                </c:pt>
                <c:pt idx="5">
                  <c:v>Partido Nacionalista Vasco</c:v>
                </c:pt>
                <c:pt idx="6">
                  <c:v>Partido Socialista de Galicia (PSOE-G)</c:v>
                </c:pt>
                <c:pt idx="7">
                  <c:v>Partido Socialista de Euskadi (PSE-PSOE) </c:v>
                </c:pt>
                <c:pt idx="8">
                  <c:v>Unión de Centro Democrático (UCD)</c:v>
                </c:pt>
                <c:pt idx="9">
                  <c:v>AP-PDP-Partido Aragones Regionalista</c:v>
                </c:pt>
                <c:pt idx="10">
                  <c:v>AP-PDP-Unión Valenciana</c:v>
                </c:pt>
                <c:pt idx="11">
                  <c:v>Unión del Pueblo Navarro - AP - PDP</c:v>
                </c:pt>
                <c:pt idx="12">
                  <c:v>Asamblea Majorera</c:v>
                </c:pt>
                <c:pt idx="13">
                  <c:v>Candidato independiente (Soria)</c:v>
                </c:pt>
                <c:pt idx="14">
                  <c:v>Alianza Popular</c:v>
                </c:pt>
              </c:strCache>
            </c:strRef>
          </c:cat>
          <c:val>
            <c:numRef>
              <c:f>'Elecciones 1982'!$B$32:$B$47</c:f>
              <c:numCache>
                <c:formatCode>#,##0</c:formatCode>
                <c:ptCount val="16"/>
                <c:pt idx="0">
                  <c:v>101</c:v>
                </c:pt>
                <c:pt idx="1">
                  <c:v>47</c:v>
                </c:pt>
                <c:pt idx="2">
                  <c:v>15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5C-41E2-84A1-4C3383D8968D}"/>
            </c:ext>
          </c:extLst>
        </c:ser>
        <c:ser>
          <c:idx val="1"/>
          <c:order val="1"/>
          <c:dPt>
            <c:idx val="1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785C-41E2-84A1-4C3383D8968D}"/>
              </c:ext>
            </c:extLst>
          </c:dPt>
          <c:cat>
            <c:strRef>
              <c:f>'Elecciones 1982'!$A$32:$A$46</c:f>
              <c:strCache>
                <c:ptCount val="15"/>
                <c:pt idx="0">
                  <c:v>Partido Socialista Obrero Español</c:v>
                </c:pt>
                <c:pt idx="1">
                  <c:v>Alianza Popular - Partido Demócrata Popular (AP-PDP)</c:v>
                </c:pt>
                <c:pt idx="2">
                  <c:v>Partido Socialista Obrero Español de Andalucía </c:v>
                </c:pt>
                <c:pt idx="3">
                  <c:v>Partit dels Socialistes de Catalunya (PSC-PSOE) </c:v>
                </c:pt>
                <c:pt idx="4">
                  <c:v>Catalunya al Senat</c:v>
                </c:pt>
                <c:pt idx="5">
                  <c:v>Partido Nacionalista Vasco</c:v>
                </c:pt>
                <c:pt idx="6">
                  <c:v>Partido Socialista de Galicia (PSOE-G)</c:v>
                </c:pt>
                <c:pt idx="7">
                  <c:v>Partido Socialista de Euskadi (PSE-PSOE) </c:v>
                </c:pt>
                <c:pt idx="8">
                  <c:v>Unión de Centro Democrático (UCD)</c:v>
                </c:pt>
                <c:pt idx="9">
                  <c:v>AP-PDP-Partido Aragones Regionalista</c:v>
                </c:pt>
                <c:pt idx="10">
                  <c:v>AP-PDP-Unión Valenciana</c:v>
                </c:pt>
                <c:pt idx="11">
                  <c:v>Unión del Pueblo Navarro - AP - PDP</c:v>
                </c:pt>
                <c:pt idx="12">
                  <c:v>Asamblea Majorera</c:v>
                </c:pt>
                <c:pt idx="13">
                  <c:v>Candidato independiente (Soria)</c:v>
                </c:pt>
                <c:pt idx="14">
                  <c:v>Alianza Popular</c:v>
                </c:pt>
              </c:strCache>
            </c:strRef>
          </c:cat>
          <c:val>
            <c:numRef>
              <c:f>'Elecciones 1982'!$C$32:$C$47</c:f>
              <c:numCache>
                <c:formatCode>0.00</c:formatCode>
                <c:ptCount val="16"/>
                <c:pt idx="0">
                  <c:v>48.557692307692307</c:v>
                </c:pt>
                <c:pt idx="1">
                  <c:v>22.596153846153847</c:v>
                </c:pt>
                <c:pt idx="2">
                  <c:v>7.2115384615384608</c:v>
                </c:pt>
                <c:pt idx="3">
                  <c:v>4.3269230769230766</c:v>
                </c:pt>
                <c:pt idx="4">
                  <c:v>3.3653846153846154</c:v>
                </c:pt>
                <c:pt idx="5">
                  <c:v>3.3653846153846154</c:v>
                </c:pt>
                <c:pt idx="6">
                  <c:v>2.4038461538461542</c:v>
                </c:pt>
                <c:pt idx="7">
                  <c:v>1.9230769230769231</c:v>
                </c:pt>
                <c:pt idx="8">
                  <c:v>1.9230769230769231</c:v>
                </c:pt>
                <c:pt idx="9">
                  <c:v>1.4423076923076923</c:v>
                </c:pt>
                <c:pt idx="10">
                  <c:v>0.96153846153846156</c:v>
                </c:pt>
                <c:pt idx="11">
                  <c:v>0.48076923076923078</c:v>
                </c:pt>
                <c:pt idx="12">
                  <c:v>0.48076923076923078</c:v>
                </c:pt>
                <c:pt idx="13">
                  <c:v>0.48076923076923078</c:v>
                </c:pt>
                <c:pt idx="14">
                  <c:v>0.48076923076923078</c:v>
                </c:pt>
                <c:pt idx="15" formatCode="#,##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5C-41E2-84A1-4C3383D89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7.022634028627027E-2"/>
          <c:y val="0.48611800591204046"/>
          <c:w val="0.68370437891361269"/>
          <c:h val="0.4954702011445786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24337089541543"/>
          <c:y val="6.0241119351656679E-2"/>
          <c:w val="0.66947206808345405"/>
          <c:h val="0.70112545926171843"/>
        </c:manualLayout>
      </c:layout>
      <c:doughnutChart>
        <c:varyColors val="1"/>
        <c:ser>
          <c:idx val="0"/>
          <c:order val="0"/>
          <c:dPt>
            <c:idx val="1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8E06-43C8-84A1-36EE021C2B98}"/>
              </c:ext>
            </c:extLst>
          </c:dPt>
          <c:cat>
            <c:strRef>
              <c:f>'Elecciones 1986'!$A$5:$A$18</c:f>
              <c:strCache>
                <c:ptCount val="14"/>
                <c:pt idx="0">
                  <c:v>Partido Socialista Obrero Español (PSOE)</c:v>
                </c:pt>
                <c:pt idx="1">
                  <c:v>Coalición Popular (CP)</c:v>
                </c:pt>
                <c:pt idx="2">
                  <c:v>Centro Democrático y Social (CDS)</c:v>
                </c:pt>
                <c:pt idx="3">
                  <c:v>Partit dels Socialistes de Catalunya (PSC-PSOE)</c:v>
                </c:pt>
                <c:pt idx="4">
                  <c:v>Convergencia i Unió (CiU)</c:v>
                </c:pt>
                <c:pt idx="5">
                  <c:v>Izquierda Unida (IU)</c:v>
                </c:pt>
                <c:pt idx="6">
                  <c:v>Partido Nacionalista Vasco (PNV)</c:v>
                </c:pt>
                <c:pt idx="7">
                  <c:v>Herri Batasuna (HB)**</c:v>
                </c:pt>
                <c:pt idx="8">
                  <c:v>Unió de L`Esquerra Catalana (UEC)</c:v>
                </c:pt>
                <c:pt idx="9">
                  <c:v>Euskadiko Ezquerra (EE)</c:v>
                </c:pt>
                <c:pt idx="10">
                  <c:v>Coalición Galega (CG)</c:v>
                </c:pt>
                <c:pt idx="11">
                  <c:v>Partido Aragonés Regionalista (PAR)</c:v>
                </c:pt>
                <c:pt idx="12">
                  <c:v>Agrupaciones Independientes de Canarias (AIC)</c:v>
                </c:pt>
                <c:pt idx="13">
                  <c:v>Unió Valenciana (UV)</c:v>
                </c:pt>
              </c:strCache>
            </c:strRef>
          </c:cat>
          <c:val>
            <c:numRef>
              <c:f>'Elecciones 1986'!$D$5:$D$19</c:f>
              <c:numCache>
                <c:formatCode>General</c:formatCode>
                <c:ptCount val="15"/>
                <c:pt idx="0">
                  <c:v>163</c:v>
                </c:pt>
                <c:pt idx="1">
                  <c:v>105</c:v>
                </c:pt>
                <c:pt idx="2">
                  <c:v>19</c:v>
                </c:pt>
                <c:pt idx="3">
                  <c:v>21</c:v>
                </c:pt>
                <c:pt idx="4">
                  <c:v>18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6-43C8-84A1-36EE021C2B98}"/>
            </c:ext>
          </c:extLst>
        </c:ser>
        <c:ser>
          <c:idx val="1"/>
          <c:order val="1"/>
          <c:tx>
            <c:strRef>
              <c:f>'Elecciones 1986'!$A$5:$A$18</c:f>
              <c:strCache>
                <c:ptCount val="14"/>
                <c:pt idx="0">
                  <c:v>Partido Socialista Obrero Español (PSOE)</c:v>
                </c:pt>
                <c:pt idx="1">
                  <c:v>Coalición Popular (CP)</c:v>
                </c:pt>
                <c:pt idx="2">
                  <c:v>Centro Democrático y Social (CDS)</c:v>
                </c:pt>
                <c:pt idx="3">
                  <c:v>Partit dels Socialistes de Catalunya (PSC-PSOE)</c:v>
                </c:pt>
                <c:pt idx="4">
                  <c:v>Convergencia i Unió (CiU)</c:v>
                </c:pt>
                <c:pt idx="5">
                  <c:v>Izquierda Unida (IU)</c:v>
                </c:pt>
                <c:pt idx="6">
                  <c:v>Partido Nacionalista Vasco (PNV)</c:v>
                </c:pt>
                <c:pt idx="7">
                  <c:v>Herri Batasuna (HB)**</c:v>
                </c:pt>
                <c:pt idx="8">
                  <c:v>Unió de L`Esquerra Catalana (UEC)</c:v>
                </c:pt>
                <c:pt idx="9">
                  <c:v>Euskadiko Ezquerra (EE)</c:v>
                </c:pt>
                <c:pt idx="10">
                  <c:v>Coalición Galega (CG)</c:v>
                </c:pt>
                <c:pt idx="11">
                  <c:v>Partido Aragonés Regionalista (PAR)</c:v>
                </c:pt>
                <c:pt idx="12">
                  <c:v>Agrupaciones Independientes de Canarias (AIC)</c:v>
                </c:pt>
                <c:pt idx="13">
                  <c:v>Unió Valenciana (UV)</c:v>
                </c:pt>
              </c:strCache>
            </c:strRef>
          </c:tx>
          <c:dPt>
            <c:idx val="1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8E06-43C8-84A1-36EE021C2B98}"/>
              </c:ext>
            </c:extLst>
          </c:dPt>
          <c:val>
            <c:numRef>
              <c:f>'Elecciones 1986'!$E$5:$E$19</c:f>
              <c:numCache>
                <c:formatCode>#,##0</c:formatCode>
                <c:ptCount val="15"/>
                <c:pt idx="0" formatCode="#,##0.00">
                  <c:v>46.571428571428569</c:v>
                </c:pt>
                <c:pt idx="1">
                  <c:v>30</c:v>
                </c:pt>
                <c:pt idx="2" formatCode="#,##0.00">
                  <c:v>5.4285714285714288</c:v>
                </c:pt>
                <c:pt idx="3" formatCode="#,##0.00">
                  <c:v>6</c:v>
                </c:pt>
                <c:pt idx="4" formatCode="#,##0.00">
                  <c:v>5.1428571428571423</c:v>
                </c:pt>
                <c:pt idx="5" formatCode="#,##0.00">
                  <c:v>1.7142857142857144</c:v>
                </c:pt>
                <c:pt idx="6" formatCode="#,##0.00">
                  <c:v>1.7142857142857144</c:v>
                </c:pt>
                <c:pt idx="7" formatCode="#,##0.00">
                  <c:v>1.4285714285714286</c:v>
                </c:pt>
                <c:pt idx="8" formatCode="#,##0.00">
                  <c:v>0.2857142857142857</c:v>
                </c:pt>
                <c:pt idx="9" formatCode="#,##0.00">
                  <c:v>0.5714285714285714</c:v>
                </c:pt>
                <c:pt idx="10" formatCode="#,##0.00">
                  <c:v>0.2857142857142857</c:v>
                </c:pt>
                <c:pt idx="11" formatCode="#,##0.00">
                  <c:v>0.2857142857142857</c:v>
                </c:pt>
                <c:pt idx="12" formatCode="#,##0.00">
                  <c:v>0.2857142857142857</c:v>
                </c:pt>
                <c:pt idx="13" formatCode="#,##0.00">
                  <c:v>0.2857142857142857</c:v>
                </c:pt>
                <c:pt idx="14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06-43C8-84A1-36EE021C2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7.1001689219274772E-2"/>
          <c:y val="0.47319464278055667"/>
          <c:w val="0.49808757963836353"/>
          <c:h val="0.526672125653053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01603634719455E-2"/>
          <c:y val="6.6874805700713719E-2"/>
          <c:w val="0.80808951512639871"/>
          <c:h val="0.7663164160656154"/>
        </c:manualLayout>
      </c:layout>
      <c:doughnutChart>
        <c:varyColors val="1"/>
        <c:ser>
          <c:idx val="0"/>
          <c:order val="0"/>
          <c:dPt>
            <c:idx val="1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67A4-4A12-A82C-EB8015B60DB4}"/>
              </c:ext>
            </c:extLst>
          </c:dPt>
          <c:cat>
            <c:strRef>
              <c:f>'Elecciones 1986'!$A$38:$A$52</c:f>
              <c:strCache>
                <c:ptCount val="15"/>
                <c:pt idx="0">
                  <c:v>Partido Socialista Obrero Español</c:v>
                </c:pt>
                <c:pt idx="1">
                  <c:v>Coalición Popular (CP-AP) </c:v>
                </c:pt>
                <c:pt idx="2">
                  <c:v>Partido Socialista Obrero Español de Andalucía </c:v>
                </c:pt>
                <c:pt idx="3">
                  <c:v>Coalición Popular (PDP) </c:v>
                </c:pt>
                <c:pt idx="4">
                  <c:v>Coalición Popular </c:v>
                </c:pt>
                <c:pt idx="5">
                  <c:v>Partit dels Socialistes de Catalunya (PSC-PSOE)</c:v>
                </c:pt>
                <c:pt idx="6">
                  <c:v>Convergencia i Unió (CiU)</c:v>
                </c:pt>
                <c:pt idx="7">
                  <c:v>Partido Nacionalista Vasco (PNV)</c:v>
                </c:pt>
                <c:pt idx="8">
                  <c:v>Coalición Popular (PDL)</c:v>
                </c:pt>
                <c:pt idx="9">
                  <c:v>Partido Socialista de Galicia (PSG-PSOE)</c:v>
                </c:pt>
                <c:pt idx="10">
                  <c:v>Centro Democrático y Social</c:v>
                </c:pt>
                <c:pt idx="11">
                  <c:v>Asamblea Majorera</c:v>
                </c:pt>
                <c:pt idx="12">
                  <c:v>Agrupaciones Independientes de Canarias (AIC-ATI)</c:v>
                </c:pt>
                <c:pt idx="13">
                  <c:v>Coalición Popular (Centristas de Galicia)</c:v>
                </c:pt>
                <c:pt idx="14">
                  <c:v>Herri Batasuna</c:v>
                </c:pt>
              </c:strCache>
            </c:strRef>
          </c:cat>
          <c:val>
            <c:numRef>
              <c:f>'Elecciones 1986'!$B$38:$B$53</c:f>
              <c:numCache>
                <c:formatCode>#,##0</c:formatCode>
                <c:ptCount val="16"/>
                <c:pt idx="0">
                  <c:v>87</c:v>
                </c:pt>
                <c:pt idx="1">
                  <c:v>37</c:v>
                </c:pt>
                <c:pt idx="2">
                  <c:v>24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A4-4A12-A82C-EB8015B60DB4}"/>
            </c:ext>
          </c:extLst>
        </c:ser>
        <c:ser>
          <c:idx val="1"/>
          <c:order val="1"/>
          <c:dPt>
            <c:idx val="1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67A4-4A12-A82C-EB8015B60DB4}"/>
              </c:ext>
            </c:extLst>
          </c:dPt>
          <c:cat>
            <c:strRef>
              <c:f>'Elecciones 1986'!$A$38:$A$52</c:f>
              <c:strCache>
                <c:ptCount val="15"/>
                <c:pt idx="0">
                  <c:v>Partido Socialista Obrero Español</c:v>
                </c:pt>
                <c:pt idx="1">
                  <c:v>Coalición Popular (CP-AP) </c:v>
                </c:pt>
                <c:pt idx="2">
                  <c:v>Partido Socialista Obrero Español de Andalucía </c:v>
                </c:pt>
                <c:pt idx="3">
                  <c:v>Coalición Popular (PDP) </c:v>
                </c:pt>
                <c:pt idx="4">
                  <c:v>Coalición Popular </c:v>
                </c:pt>
                <c:pt idx="5">
                  <c:v>Partit dels Socialistes de Catalunya (PSC-PSOE)</c:v>
                </c:pt>
                <c:pt idx="6">
                  <c:v>Convergencia i Unió (CiU)</c:v>
                </c:pt>
                <c:pt idx="7">
                  <c:v>Partido Nacionalista Vasco (PNV)</c:v>
                </c:pt>
                <c:pt idx="8">
                  <c:v>Coalición Popular (PDL)</c:v>
                </c:pt>
                <c:pt idx="9">
                  <c:v>Partido Socialista de Galicia (PSG-PSOE)</c:v>
                </c:pt>
                <c:pt idx="10">
                  <c:v>Centro Democrático y Social</c:v>
                </c:pt>
                <c:pt idx="11">
                  <c:v>Asamblea Majorera</c:v>
                </c:pt>
                <c:pt idx="12">
                  <c:v>Agrupaciones Independientes de Canarias (AIC-ATI)</c:v>
                </c:pt>
                <c:pt idx="13">
                  <c:v>Coalición Popular (Centristas de Galicia)</c:v>
                </c:pt>
                <c:pt idx="14">
                  <c:v>Herri Batasuna</c:v>
                </c:pt>
              </c:strCache>
            </c:strRef>
          </c:cat>
          <c:val>
            <c:numRef>
              <c:f>'Elecciones 1986'!$C$38:$C$53</c:f>
              <c:numCache>
                <c:formatCode>0.00</c:formatCode>
                <c:ptCount val="16"/>
                <c:pt idx="0">
                  <c:v>41.82692307692308</c:v>
                </c:pt>
                <c:pt idx="1">
                  <c:v>17.78846153846154</c:v>
                </c:pt>
                <c:pt idx="2">
                  <c:v>11.538461538461538</c:v>
                </c:pt>
                <c:pt idx="3">
                  <c:v>4.8076923076923084</c:v>
                </c:pt>
                <c:pt idx="4">
                  <c:v>3.8461538461538463</c:v>
                </c:pt>
                <c:pt idx="5">
                  <c:v>3.8461538461538463</c:v>
                </c:pt>
                <c:pt idx="6">
                  <c:v>3.8461538461538463</c:v>
                </c:pt>
                <c:pt idx="7">
                  <c:v>3.3653846153846154</c:v>
                </c:pt>
                <c:pt idx="8">
                  <c:v>3.3653846153846154</c:v>
                </c:pt>
                <c:pt idx="9">
                  <c:v>2.4038461538461542</c:v>
                </c:pt>
                <c:pt idx="10">
                  <c:v>1.4423076923076923</c:v>
                </c:pt>
                <c:pt idx="11">
                  <c:v>0.48076923076923078</c:v>
                </c:pt>
                <c:pt idx="12">
                  <c:v>0.48076923076923078</c:v>
                </c:pt>
                <c:pt idx="13">
                  <c:v>0.48076923076923078</c:v>
                </c:pt>
                <c:pt idx="14">
                  <c:v>0.48076923076923078</c:v>
                </c:pt>
                <c:pt idx="15" formatCode="#,##0">
                  <c:v>99.999999999999972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A4-4A12-A82C-EB8015B60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5"/>
      </c:doughnutChart>
    </c:plotArea>
    <c:legend>
      <c:legendPos val="r"/>
      <c:layout>
        <c:manualLayout>
          <c:xMode val="edge"/>
          <c:yMode val="edge"/>
          <c:x val="6.9270074979699781E-2"/>
          <c:y val="0.50329856438600751"/>
          <c:w val="0.55481775304402736"/>
          <c:h val="0.446886610310374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  <cx:data id="1">
      <cx:strDim type="cat">
        <cx:f>_xlchart.v1.0</cx:f>
      </cx:strDim>
      <cx:numDim type="size">
        <cx:f>_xlchart.v1.2</cx:f>
      </cx:numDim>
    </cx:data>
  </cx:chartData>
  <cx:chart>
    <cx:plotArea>
      <cx:plotAreaRegion>
        <cx:series layoutId="sunburst" uniqueId="{0BC75407-01E1-4589-B156-E3DF3804FC93}" formatIdx="0">
          <cx:dataLabels pos="ctr">
            <cx:visibility seriesName="0" categoryName="0" value="0"/>
          </cx:dataLabels>
          <cx:dataId val="0"/>
        </cx:series>
        <cx:series layoutId="sunburst" hidden="1" uniqueId="{4213036D-1403-4155-B7A2-4F2716D9EF18}" formatIdx="1">
          <cx:dataLabels pos="ctr">
            <cx:visibility seriesName="0" categoryName="0" value="0"/>
          </cx:dataLabels>
          <cx:dataId val="1"/>
        </cx:series>
      </cx:plotAreaRegion>
    </cx:plotArea>
    <cx:legend pos="r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microsoft.com/office/2014/relationships/chartEx" Target="../charts/chartEx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104776</xdr:rowOff>
    </xdr:from>
    <xdr:to>
      <xdr:col>9</xdr:col>
      <xdr:colOff>0</xdr:colOff>
      <xdr:row>10</xdr:row>
      <xdr:rowOff>9525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" y="752476"/>
          <a:ext cx="6086475" cy="71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RESULTADOS DE</a:t>
          </a:r>
          <a:r>
            <a:rPr lang="es-ES" sz="1800" b="1" baseline="0">
              <a:solidFill>
                <a:sysClr val="windowText" lastClr="000000"/>
              </a:solidFill>
              <a:latin typeface="+mn-lt"/>
            </a:rPr>
            <a:t> LAS </a:t>
          </a:r>
          <a:r>
            <a:rPr lang="es-ES" sz="1800" b="1">
              <a:solidFill>
                <a:sysClr val="windowText" lastClr="000000"/>
              </a:solidFill>
              <a:latin typeface="+mn-lt"/>
            </a:rPr>
            <a:t>ELECCIONES GENERALES</a:t>
          </a:r>
        </a:p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1977-2023</a:t>
          </a:r>
        </a:p>
      </xdr:txBody>
    </xdr:sp>
    <xdr:clientData/>
  </xdr:twoCellAnchor>
  <xdr:twoCellAnchor>
    <xdr:from>
      <xdr:col>0</xdr:col>
      <xdr:colOff>123826</xdr:colOff>
      <xdr:row>1</xdr:row>
      <xdr:rowOff>9525</xdr:rowOff>
    </xdr:from>
    <xdr:to>
      <xdr:col>9</xdr:col>
      <xdr:colOff>342901</xdr:colOff>
      <xdr:row>5</xdr:row>
      <xdr:rowOff>6864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9525"/>
          <a:ext cx="6534150" cy="645039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796468</xdr:colOff>
      <xdr:row>0</xdr:row>
      <xdr:rowOff>723900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40143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6</xdr:col>
      <xdr:colOff>23811</xdr:colOff>
      <xdr:row>1</xdr:row>
      <xdr:rowOff>27382</xdr:rowOff>
    </xdr:from>
    <xdr:to>
      <xdr:col>13</xdr:col>
      <xdr:colOff>297655</xdr:colOff>
      <xdr:row>20</xdr:row>
      <xdr:rowOff>154782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809623</xdr:colOff>
      <xdr:row>27</xdr:row>
      <xdr:rowOff>158351</xdr:rowOff>
    </xdr:from>
    <xdr:to>
      <xdr:col>12</xdr:col>
      <xdr:colOff>535780</xdr:colOff>
      <xdr:row>45</xdr:row>
      <xdr:rowOff>166688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796468</xdr:colOff>
      <xdr:row>0</xdr:row>
      <xdr:rowOff>723900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40143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6</xdr:col>
      <xdr:colOff>0</xdr:colOff>
      <xdr:row>1</xdr:row>
      <xdr:rowOff>15476</xdr:rowOff>
    </xdr:from>
    <xdr:to>
      <xdr:col>13</xdr:col>
      <xdr:colOff>202406</xdr:colOff>
      <xdr:row>21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26</xdr:row>
      <xdr:rowOff>202405</xdr:rowOff>
    </xdr:from>
    <xdr:to>
      <xdr:col>12</xdr:col>
      <xdr:colOff>11906</xdr:colOff>
      <xdr:row>45</xdr:row>
      <xdr:rowOff>35720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796468</xdr:colOff>
      <xdr:row>0</xdr:row>
      <xdr:rowOff>723900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40143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6</xdr:col>
      <xdr:colOff>20410</xdr:colOff>
      <xdr:row>1</xdr:row>
      <xdr:rowOff>25513</xdr:rowOff>
    </xdr:from>
    <xdr:to>
      <xdr:col>13</xdr:col>
      <xdr:colOff>258535</xdr:colOff>
      <xdr:row>24</xdr:row>
      <xdr:rowOff>25514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11906</xdr:colOff>
      <xdr:row>31</xdr:row>
      <xdr:rowOff>29082</xdr:rowOff>
    </xdr:from>
    <xdr:to>
      <xdr:col>11</xdr:col>
      <xdr:colOff>406513</xdr:colOff>
      <xdr:row>50</xdr:row>
      <xdr:rowOff>156481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282118</xdr:colOff>
      <xdr:row>0</xdr:row>
      <xdr:rowOff>723900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3043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13</xdr:col>
      <xdr:colOff>238125</xdr:colOff>
      <xdr:row>27</xdr:row>
      <xdr:rowOff>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</xdr:colOff>
      <xdr:row>32</xdr:row>
      <xdr:rowOff>1</xdr:rowOff>
    </xdr:from>
    <xdr:to>
      <xdr:col>10</xdr:col>
      <xdr:colOff>564356</xdr:colOff>
      <xdr:row>51</xdr:row>
      <xdr:rowOff>95250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495300</xdr:colOff>
      <xdr:row>0</xdr:row>
      <xdr:rowOff>723900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10550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5</xdr:col>
      <xdr:colOff>744991</xdr:colOff>
      <xdr:row>1</xdr:row>
      <xdr:rowOff>13608</xdr:rowOff>
    </xdr:from>
    <xdr:to>
      <xdr:col>13</xdr:col>
      <xdr:colOff>1</xdr:colOff>
      <xdr:row>24</xdr:row>
      <xdr:rowOff>86747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438830</xdr:colOff>
      <xdr:row>29</xdr:row>
      <xdr:rowOff>130968</xdr:rowOff>
    </xdr:from>
    <xdr:to>
      <xdr:col>12</xdr:col>
      <xdr:colOff>7558</xdr:colOff>
      <xdr:row>50</xdr:row>
      <xdr:rowOff>146087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542925</xdr:colOff>
      <xdr:row>0</xdr:row>
      <xdr:rowOff>723900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10550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6</xdr:col>
      <xdr:colOff>13607</xdr:colOff>
      <xdr:row>1</xdr:row>
      <xdr:rowOff>0</xdr:rowOff>
    </xdr:from>
    <xdr:to>
      <xdr:col>13</xdr:col>
      <xdr:colOff>0</xdr:colOff>
      <xdr:row>25</xdr:row>
      <xdr:rowOff>176894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583407</xdr:colOff>
      <xdr:row>29</xdr:row>
      <xdr:rowOff>190501</xdr:rowOff>
    </xdr:from>
    <xdr:to>
      <xdr:col>11</xdr:col>
      <xdr:colOff>571500</xdr:colOff>
      <xdr:row>52</xdr:row>
      <xdr:rowOff>190501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771525</xdr:colOff>
      <xdr:row>0</xdr:row>
      <xdr:rowOff>723900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01025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4</xdr:col>
      <xdr:colOff>740289</xdr:colOff>
      <xdr:row>34</xdr:row>
      <xdr:rowOff>80543</xdr:rowOff>
    </xdr:from>
    <xdr:to>
      <xdr:col>12</xdr:col>
      <xdr:colOff>342481</xdr:colOff>
      <xdr:row>53</xdr:row>
      <xdr:rowOff>190502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11207</xdr:colOff>
      <xdr:row>1</xdr:row>
      <xdr:rowOff>16007</xdr:rowOff>
    </xdr:from>
    <xdr:to>
      <xdr:col>13</xdr:col>
      <xdr:colOff>1</xdr:colOff>
      <xdr:row>28</xdr:row>
      <xdr:rowOff>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771525</xdr:colOff>
      <xdr:row>0</xdr:row>
      <xdr:rowOff>723900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1B5C9E8A-C528-4DC3-89BB-7376D6447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43800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5</xdr:col>
      <xdr:colOff>583405</xdr:colOff>
      <xdr:row>26</xdr:row>
      <xdr:rowOff>202406</xdr:rowOff>
    </xdr:from>
    <xdr:to>
      <xdr:col>12</xdr:col>
      <xdr:colOff>342480</xdr:colOff>
      <xdr:row>47</xdr:row>
      <xdr:rowOff>190502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E074E540-9A59-4C00-959F-9134E925450C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79755" y="6422231"/>
              <a:ext cx="5093075" cy="45886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6</xdr:col>
      <xdr:colOff>11207</xdr:colOff>
      <xdr:row>1</xdr:row>
      <xdr:rowOff>16007</xdr:rowOff>
    </xdr:from>
    <xdr:to>
      <xdr:col>13</xdr:col>
      <xdr:colOff>1</xdr:colOff>
      <xdr:row>18</xdr:row>
      <xdr:rowOff>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3EE61F80-486D-46A9-87A5-31BA88093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3</xdr:col>
      <xdr:colOff>0</xdr:colOff>
      <xdr:row>28</xdr:row>
      <xdr:rowOff>0</xdr:rowOff>
    </xdr:to>
    <xdr:graphicFrame macro="">
      <xdr:nvGraphicFramePr>
        <xdr:cNvPr id="1028" name="Gráfico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796468</xdr:colOff>
      <xdr:row>0</xdr:row>
      <xdr:rowOff>723900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40143" cy="7239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</xdr:spPr>
    </xdr:pic>
    <xdr:clientData/>
  </xdr:twoCellAnchor>
  <xdr:twoCellAnchor>
    <xdr:from>
      <xdr:col>5</xdr:col>
      <xdr:colOff>761997</xdr:colOff>
      <xdr:row>1</xdr:row>
      <xdr:rowOff>4761</xdr:rowOff>
    </xdr:from>
    <xdr:to>
      <xdr:col>12</xdr:col>
      <xdr:colOff>238125</xdr:colOff>
      <xdr:row>25</xdr:row>
      <xdr:rowOff>107156</xdr:rowOff>
    </xdr:to>
    <xdr:graphicFrame macro="">
      <xdr:nvGraphicFramePr>
        <xdr:cNvPr id="2" name="1 Gráfico" descr="Gráfico de distribución de escaños en el Congreso de los Diputados en 1977" title="CONGRESO DE LOS DIPUT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5</xdr:col>
      <xdr:colOff>95249</xdr:colOff>
      <xdr:row>27</xdr:row>
      <xdr:rowOff>38099</xdr:rowOff>
    </xdr:from>
    <xdr:to>
      <xdr:col>11</xdr:col>
      <xdr:colOff>95250</xdr:colOff>
      <xdr:row>48</xdr:row>
      <xdr:rowOff>71437</xdr:rowOff>
    </xdr:to>
    <xdr:graphicFrame macro="">
      <xdr:nvGraphicFramePr>
        <xdr:cNvPr id="6" name="5 Gráfico" descr="Distribución de escaños en el Senado en 1977" title="Sen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796468</xdr:colOff>
      <xdr:row>0</xdr:row>
      <xdr:rowOff>723900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40143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6</xdr:col>
      <xdr:colOff>11906</xdr:colOff>
      <xdr:row>1</xdr:row>
      <xdr:rowOff>0</xdr:rowOff>
    </xdr:from>
    <xdr:to>
      <xdr:col>12</xdr:col>
      <xdr:colOff>119062</xdr:colOff>
      <xdr:row>25</xdr:row>
      <xdr:rowOff>23812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11905</xdr:colOff>
      <xdr:row>28</xdr:row>
      <xdr:rowOff>3570</xdr:rowOff>
    </xdr:from>
    <xdr:to>
      <xdr:col>9</xdr:col>
      <xdr:colOff>750093</xdr:colOff>
      <xdr:row>51</xdr:row>
      <xdr:rowOff>11906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796468</xdr:colOff>
      <xdr:row>0</xdr:row>
      <xdr:rowOff>723900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40143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6</xdr:col>
      <xdr:colOff>23813</xdr:colOff>
      <xdr:row>0</xdr:row>
      <xdr:rowOff>750093</xdr:rowOff>
    </xdr:from>
    <xdr:to>
      <xdr:col>12</xdr:col>
      <xdr:colOff>642937</xdr:colOff>
      <xdr:row>21</xdr:row>
      <xdr:rowOff>100013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</xdr:colOff>
      <xdr:row>25</xdr:row>
      <xdr:rowOff>11906</xdr:rowOff>
    </xdr:from>
    <xdr:to>
      <xdr:col>10</xdr:col>
      <xdr:colOff>607218</xdr:colOff>
      <xdr:row>50</xdr:row>
      <xdr:rowOff>214313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796468</xdr:colOff>
      <xdr:row>0</xdr:row>
      <xdr:rowOff>723900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40143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6</xdr:col>
      <xdr:colOff>35719</xdr:colOff>
      <xdr:row>1</xdr:row>
      <xdr:rowOff>23813</xdr:rowOff>
    </xdr:from>
    <xdr:to>
      <xdr:col>12</xdr:col>
      <xdr:colOff>738187</xdr:colOff>
      <xdr:row>23</xdr:row>
      <xdr:rowOff>83344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11906</xdr:colOff>
      <xdr:row>31</xdr:row>
      <xdr:rowOff>119060</xdr:rowOff>
    </xdr:from>
    <xdr:to>
      <xdr:col>12</xdr:col>
      <xdr:colOff>702470</xdr:colOff>
      <xdr:row>57</xdr:row>
      <xdr:rowOff>178594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796468</xdr:colOff>
      <xdr:row>0</xdr:row>
      <xdr:rowOff>723900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40143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6</xdr:col>
      <xdr:colOff>0</xdr:colOff>
      <xdr:row>1</xdr:row>
      <xdr:rowOff>15476</xdr:rowOff>
    </xdr:from>
    <xdr:to>
      <xdr:col>11</xdr:col>
      <xdr:colOff>714376</xdr:colOff>
      <xdr:row>24</xdr:row>
      <xdr:rowOff>95251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821532</xdr:colOff>
      <xdr:row>31</xdr:row>
      <xdr:rowOff>15474</xdr:rowOff>
    </xdr:from>
    <xdr:to>
      <xdr:col>11</xdr:col>
      <xdr:colOff>83344</xdr:colOff>
      <xdr:row>55</xdr:row>
      <xdr:rowOff>-1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796468</xdr:colOff>
      <xdr:row>0</xdr:row>
      <xdr:rowOff>723900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40143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6</xdr:col>
      <xdr:colOff>23812</xdr:colOff>
      <xdr:row>1</xdr:row>
      <xdr:rowOff>3571</xdr:rowOff>
    </xdr:from>
    <xdr:to>
      <xdr:col>13</xdr:col>
      <xdr:colOff>142874</xdr:colOff>
      <xdr:row>28</xdr:row>
      <xdr:rowOff>35719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809625</xdr:colOff>
      <xdr:row>29</xdr:row>
      <xdr:rowOff>11906</xdr:rowOff>
    </xdr:from>
    <xdr:to>
      <xdr:col>12</xdr:col>
      <xdr:colOff>440531</xdr:colOff>
      <xdr:row>47</xdr:row>
      <xdr:rowOff>166686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796468</xdr:colOff>
      <xdr:row>0</xdr:row>
      <xdr:rowOff>723900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40143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5</xdr:col>
      <xdr:colOff>761999</xdr:colOff>
      <xdr:row>1</xdr:row>
      <xdr:rowOff>27381</xdr:rowOff>
    </xdr:from>
    <xdr:to>
      <xdr:col>13</xdr:col>
      <xdr:colOff>0</xdr:colOff>
      <xdr:row>27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23813</xdr:colOff>
      <xdr:row>29</xdr:row>
      <xdr:rowOff>146444</xdr:rowOff>
    </xdr:from>
    <xdr:to>
      <xdr:col>13</xdr:col>
      <xdr:colOff>83345</xdr:colOff>
      <xdr:row>53</xdr:row>
      <xdr:rowOff>59530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796468</xdr:colOff>
      <xdr:row>0</xdr:row>
      <xdr:rowOff>723900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40143" cy="7239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</xdr:pic>
    <xdr:clientData/>
  </xdr:twoCellAnchor>
  <xdr:twoCellAnchor>
    <xdr:from>
      <xdr:col>5</xdr:col>
      <xdr:colOff>750093</xdr:colOff>
      <xdr:row>1</xdr:row>
      <xdr:rowOff>15476</xdr:rowOff>
    </xdr:from>
    <xdr:to>
      <xdr:col>13</xdr:col>
      <xdr:colOff>0</xdr:colOff>
      <xdr:row>20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678656</xdr:colOff>
      <xdr:row>25</xdr:row>
      <xdr:rowOff>214313</xdr:rowOff>
    </xdr:from>
    <xdr:to>
      <xdr:col>12</xdr:col>
      <xdr:colOff>0</xdr:colOff>
      <xdr:row>45</xdr:row>
      <xdr:rowOff>214313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4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4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5" Type="http://schemas.openxmlformats.org/officeDocument/2006/relationships/drawing" Target="../drawings/drawing14.xml"/><Relationship Id="rId4" Type="http://schemas.openxmlformats.org/officeDocument/2006/relationships/printerSettings" Target="../printerSettings/printerSettings4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5" Type="http://schemas.openxmlformats.org/officeDocument/2006/relationships/drawing" Target="../drawings/drawing15.xml"/><Relationship Id="rId4" Type="http://schemas.openxmlformats.org/officeDocument/2006/relationships/printerSettings" Target="../printerSettings/printerSettings5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5" Type="http://schemas.openxmlformats.org/officeDocument/2006/relationships/drawing" Target="../drawings/drawing16.xml"/><Relationship Id="rId4" Type="http://schemas.openxmlformats.org/officeDocument/2006/relationships/printerSettings" Target="../printerSettings/printerSettings5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2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180"/>
  <sheetViews>
    <sheetView showGridLines="0" tabSelected="1" zoomScaleNormal="100" workbookViewId="0">
      <selection activeCell="K12" sqref="K12"/>
    </sheetView>
  </sheetViews>
  <sheetFormatPr baseColWidth="10" defaultColWidth="11.42578125" defaultRowHeight="12.75" x14ac:dyDescent="0.2"/>
  <cols>
    <col min="1" max="1" width="3.28515625" style="193" customWidth="1"/>
    <col min="2" max="3" width="11.42578125" style="193"/>
    <col min="4" max="4" width="11.42578125" style="193" customWidth="1"/>
    <col min="5" max="16384" width="11.42578125" style="193"/>
  </cols>
  <sheetData>
    <row r="6" spans="1:9" x14ac:dyDescent="0.2">
      <c r="C6" s="194"/>
    </row>
    <row r="11" spans="1:9" ht="24.95" customHeight="1" x14ac:dyDescent="0.2">
      <c r="B11" s="223" t="s">
        <v>285</v>
      </c>
      <c r="C11" s="223"/>
      <c r="D11" s="223"/>
      <c r="E11" s="223"/>
      <c r="F11" s="223"/>
      <c r="G11" s="223"/>
      <c r="H11" s="223"/>
      <c r="I11" s="223"/>
    </row>
    <row r="12" spans="1:9" s="201" customFormat="1" ht="24.95" customHeight="1" x14ac:dyDescent="0.2">
      <c r="B12" s="202"/>
      <c r="C12" s="202"/>
      <c r="D12" s="202"/>
      <c r="E12" s="202"/>
      <c r="F12" s="202"/>
      <c r="G12" s="202"/>
      <c r="H12" s="202"/>
      <c r="I12" s="202"/>
    </row>
    <row r="13" spans="1:9" s="196" customFormat="1" ht="24" customHeight="1" x14ac:dyDescent="0.35">
      <c r="B13" s="222" t="s">
        <v>286</v>
      </c>
      <c r="C13" s="222"/>
      <c r="D13" s="198"/>
      <c r="E13" s="195"/>
      <c r="H13" s="197"/>
      <c r="I13" s="197"/>
    </row>
    <row r="14" spans="1:9" s="196" customFormat="1" ht="24" customHeight="1" x14ac:dyDescent="0.35">
      <c r="B14" s="222" t="s">
        <v>287</v>
      </c>
      <c r="C14" s="222"/>
      <c r="E14"/>
      <c r="F14"/>
      <c r="G14"/>
      <c r="H14"/>
      <c r="I14" s="197"/>
    </row>
    <row r="15" spans="1:9" s="196" customFormat="1" ht="24" customHeight="1" x14ac:dyDescent="0.35">
      <c r="A15" s="199"/>
      <c r="B15" s="222" t="s">
        <v>288</v>
      </c>
      <c r="C15" s="222"/>
      <c r="D15"/>
      <c r="E15"/>
      <c r="F15"/>
      <c r="G15"/>
      <c r="H15" s="197"/>
      <c r="I15" s="197"/>
    </row>
    <row r="16" spans="1:9" s="196" customFormat="1" ht="24" customHeight="1" x14ac:dyDescent="0.35">
      <c r="B16" s="222" t="s">
        <v>289</v>
      </c>
      <c r="C16" s="222"/>
      <c r="D16"/>
      <c r="E16"/>
      <c r="H16" s="197"/>
      <c r="I16" s="197"/>
    </row>
    <row r="17" spans="2:9" s="196" customFormat="1" ht="24" customHeight="1" x14ac:dyDescent="0.35">
      <c r="B17" s="222" t="s">
        <v>290</v>
      </c>
      <c r="C17" s="222"/>
      <c r="D17"/>
      <c r="E17"/>
      <c r="F17"/>
      <c r="H17" s="197"/>
      <c r="I17" s="197"/>
    </row>
    <row r="18" spans="2:9" s="196" customFormat="1" ht="24" customHeight="1" x14ac:dyDescent="0.35">
      <c r="B18" s="222" t="s">
        <v>291</v>
      </c>
      <c r="C18" s="222"/>
      <c r="D18"/>
      <c r="E18"/>
      <c r="H18" s="197"/>
      <c r="I18" s="197"/>
    </row>
    <row r="19" spans="2:9" s="196" customFormat="1" ht="24" customHeight="1" x14ac:dyDescent="0.35">
      <c r="B19" s="222" t="s">
        <v>292</v>
      </c>
      <c r="C19" s="222"/>
      <c r="D19"/>
      <c r="E19"/>
      <c r="H19" s="197"/>
      <c r="I19" s="197"/>
    </row>
    <row r="20" spans="2:9" s="196" customFormat="1" ht="24" customHeight="1" x14ac:dyDescent="0.35">
      <c r="B20" s="222" t="s">
        <v>293</v>
      </c>
      <c r="C20" s="222"/>
      <c r="D20"/>
      <c r="E20"/>
      <c r="H20" s="197"/>
      <c r="I20" s="197"/>
    </row>
    <row r="21" spans="2:9" s="196" customFormat="1" ht="24" customHeight="1" x14ac:dyDescent="0.25">
      <c r="B21" s="222" t="s">
        <v>294</v>
      </c>
      <c r="C21" s="222"/>
      <c r="D21"/>
      <c r="E21"/>
      <c r="F21"/>
      <c r="G21"/>
      <c r="H21"/>
      <c r="I21"/>
    </row>
    <row r="22" spans="2:9" s="196" customFormat="1" ht="24" customHeight="1" x14ac:dyDescent="0.35">
      <c r="B22" s="222" t="s">
        <v>295</v>
      </c>
      <c r="C22" s="222"/>
      <c r="D22"/>
      <c r="E22"/>
      <c r="F22"/>
      <c r="G22"/>
      <c r="H22"/>
      <c r="I22" s="197"/>
    </row>
    <row r="23" spans="2:9" s="196" customFormat="1" ht="24" customHeight="1" x14ac:dyDescent="0.35">
      <c r="B23" s="222" t="s">
        <v>296</v>
      </c>
      <c r="C23" s="222"/>
      <c r="D23"/>
      <c r="E23"/>
      <c r="F23"/>
      <c r="H23" s="197"/>
      <c r="I23" s="197"/>
    </row>
    <row r="24" spans="2:9" s="196" customFormat="1" ht="24" customHeight="1" x14ac:dyDescent="0.35">
      <c r="B24" s="222" t="s">
        <v>297</v>
      </c>
      <c r="C24" s="222"/>
      <c r="D24"/>
      <c r="E24"/>
      <c r="H24" s="197"/>
      <c r="I24" s="197"/>
    </row>
    <row r="25" spans="2:9" ht="20.100000000000001" customHeight="1" x14ac:dyDescent="0.25">
      <c r="B25" s="222" t="s">
        <v>298</v>
      </c>
      <c r="C25" s="222"/>
      <c r="D25" s="200"/>
      <c r="E25" s="196"/>
      <c r="F25" s="196"/>
      <c r="G25" s="196"/>
    </row>
    <row r="26" spans="2:9" ht="20.100000000000001" customHeight="1" x14ac:dyDescent="0.2">
      <c r="B26" s="222" t="s">
        <v>299</v>
      </c>
      <c r="C26" s="222"/>
    </row>
    <row r="27" spans="2:9" ht="20.100000000000001" customHeight="1" x14ac:dyDescent="0.2">
      <c r="B27" s="222" t="s">
        <v>300</v>
      </c>
      <c r="C27" s="222"/>
      <c r="D27" s="222"/>
    </row>
    <row r="28" spans="2:9" ht="20.100000000000001" customHeight="1" x14ac:dyDescent="0.2">
      <c r="B28" s="221" t="s">
        <v>328</v>
      </c>
    </row>
    <row r="29" spans="2:9" ht="20.100000000000001" customHeight="1" x14ac:dyDescent="0.2"/>
    <row r="30" spans="2:9" ht="20.100000000000001" customHeight="1" x14ac:dyDescent="0.2"/>
    <row r="31" spans="2:9" ht="20.100000000000001" customHeight="1" x14ac:dyDescent="0.2"/>
    <row r="32" spans="2: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</sheetData>
  <mergeCells count="16">
    <mergeCell ref="B24:C24"/>
    <mergeCell ref="B25:C25"/>
    <mergeCell ref="B26:C26"/>
    <mergeCell ref="B27:D27"/>
    <mergeCell ref="B18:C18"/>
    <mergeCell ref="B19:C19"/>
    <mergeCell ref="B20:C20"/>
    <mergeCell ref="B21:C21"/>
    <mergeCell ref="B22:C22"/>
    <mergeCell ref="B23:C23"/>
    <mergeCell ref="B17:C17"/>
    <mergeCell ref="B11:I11"/>
    <mergeCell ref="B13:C13"/>
    <mergeCell ref="B14:C14"/>
    <mergeCell ref="B15:C15"/>
    <mergeCell ref="B16:C16"/>
  </mergeCells>
  <hyperlinks>
    <hyperlink ref="B13" location="'Elecciones 1977'!A1" display="Elecciones 1977" xr:uid="{00000000-0004-0000-0000-000000000000}"/>
    <hyperlink ref="B14" location="'Elecciones 1979'!A1" display="Elecciones 1979" xr:uid="{00000000-0004-0000-0000-000001000000}"/>
    <hyperlink ref="B15" location="'Elecciones 1982'!A1" display="Elecciones 1982" xr:uid="{00000000-0004-0000-0000-000002000000}"/>
    <hyperlink ref="B16" location="'Elecciones 1986'!A1" display="Elecciones 1986" xr:uid="{00000000-0004-0000-0000-000003000000}"/>
    <hyperlink ref="B17" location="'Elecciones 1989'!A1" display="Elecciones 1989" xr:uid="{00000000-0004-0000-0000-000004000000}"/>
    <hyperlink ref="B18" location="'Elecciones 1993'!A1" display="Elecciones 1993" xr:uid="{00000000-0004-0000-0000-000005000000}"/>
    <hyperlink ref="B19" location="'Elecciones 1996'!A1" display="Elecciones 1996" xr:uid="{00000000-0004-0000-0000-000006000000}"/>
    <hyperlink ref="B20" location="'Elecciones 2000'!A1" display="Elecciones 2000" xr:uid="{00000000-0004-0000-0000-000007000000}"/>
    <hyperlink ref="B21" location="'Elecciones 2004'!A1" display="Elecciones 2004" xr:uid="{00000000-0004-0000-0000-000008000000}"/>
    <hyperlink ref="B22" location="'Elecciones 2008'!A1" display="Elecciones 2008" xr:uid="{00000000-0004-0000-0000-000009000000}"/>
    <hyperlink ref="B23" location="'Elecciones 2011'!A1" display="Elecciones 2011" xr:uid="{00000000-0004-0000-0000-00000A000000}"/>
    <hyperlink ref="B24" location="'Elecciones 2015'!A1" display="Elecciones 2015" xr:uid="{00000000-0004-0000-0000-00000B000000}"/>
    <hyperlink ref="B25" location="'Elecciones 2016'!A1" display="Elecciones 2016" xr:uid="{00000000-0004-0000-0000-00000C000000}"/>
    <hyperlink ref="B26" location="'Elecciones abril 2019'!A1" display="Elecciones abril 2019" xr:uid="{00000000-0004-0000-0000-00000D000000}"/>
    <hyperlink ref="B27" location="'Elecciones noviembre 2019'!A1" display="Elecciones noviembre 2019" xr:uid="{00000000-0004-0000-0000-00000E000000}"/>
    <hyperlink ref="B28" location="'Elecciones 2023'!A1" display="Elecciones 2023" xr:uid="{50B9094C-462E-4FD0-85C5-A6DEC80FCBF2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5"/>
  <sheetViews>
    <sheetView showGridLines="0" zoomScale="80" zoomScaleNormal="80" workbookViewId="0">
      <selection activeCell="E5" sqref="E5"/>
    </sheetView>
  </sheetViews>
  <sheetFormatPr baseColWidth="10" defaultRowHeight="18" customHeight="1" x14ac:dyDescent="0.2"/>
  <cols>
    <col min="1" max="1" width="72.7109375" customWidth="1"/>
    <col min="2" max="5" width="12.7109375" customWidth="1"/>
  </cols>
  <sheetData>
    <row r="1" spans="1:9" ht="60" customHeight="1" x14ac:dyDescent="0.2">
      <c r="A1" s="226"/>
      <c r="B1" s="226"/>
      <c r="C1" s="226"/>
      <c r="D1" s="226"/>
      <c r="E1" s="226"/>
      <c r="H1" s="224" t="s">
        <v>301</v>
      </c>
      <c r="I1" s="224"/>
    </row>
    <row r="2" spans="1:9" ht="18" customHeight="1" x14ac:dyDescent="0.2">
      <c r="A2" s="225" t="s">
        <v>271</v>
      </c>
      <c r="B2" s="225"/>
      <c r="C2" s="225"/>
      <c r="D2" s="225"/>
      <c r="E2" s="225"/>
    </row>
    <row r="3" spans="1:9" ht="18" customHeight="1" x14ac:dyDescent="0.2">
      <c r="A3" s="229"/>
      <c r="B3" s="229"/>
      <c r="C3" s="229"/>
      <c r="D3" s="229"/>
      <c r="E3" s="229"/>
    </row>
    <row r="4" spans="1:9" s="5" customFormat="1" ht="18" customHeight="1" x14ac:dyDescent="0.2">
      <c r="A4" s="35" t="s">
        <v>79</v>
      </c>
      <c r="B4" s="36" t="s">
        <v>94</v>
      </c>
      <c r="C4" s="36" t="s">
        <v>0</v>
      </c>
      <c r="D4" s="36" t="s">
        <v>95</v>
      </c>
      <c r="E4" s="36" t="s">
        <v>1</v>
      </c>
    </row>
    <row r="5" spans="1:9" s="5" customFormat="1" ht="18" customHeight="1" x14ac:dyDescent="0.2">
      <c r="A5" s="51" t="s">
        <v>3</v>
      </c>
      <c r="B5" s="52">
        <v>11026163</v>
      </c>
      <c r="C5" s="53">
        <f>B5/B$21*100</f>
        <v>43.267844955701541</v>
      </c>
      <c r="D5" s="51">
        <v>164</v>
      </c>
      <c r="E5" s="53">
        <f>D5/D19*100</f>
        <v>46.857142857142861</v>
      </c>
    </row>
    <row r="6" spans="1:9" s="5" customFormat="1" ht="18" customHeight="1" x14ac:dyDescent="0.2">
      <c r="A6" s="40" t="s">
        <v>52</v>
      </c>
      <c r="B6" s="41">
        <v>9635491</v>
      </c>
      <c r="C6" s="42">
        <f t="shared" ref="C6:C20" si="0">B6/B$21*100</f>
        <v>37.810699031028072</v>
      </c>
      <c r="D6" s="40">
        <v>146</v>
      </c>
      <c r="E6" s="42">
        <f>D6/D19*100</f>
        <v>41.714285714285715</v>
      </c>
    </row>
    <row r="7" spans="1:9" s="5" customFormat="1" ht="18" customHeight="1" x14ac:dyDescent="0.2">
      <c r="A7" s="40" t="s">
        <v>33</v>
      </c>
      <c r="B7" s="41">
        <v>835471</v>
      </c>
      <c r="C7" s="42">
        <f t="shared" si="0"/>
        <v>3.2784777164082306</v>
      </c>
      <c r="D7" s="40">
        <v>10</v>
      </c>
      <c r="E7" s="42">
        <f>D7/D19*100</f>
        <v>2.8571428571428572</v>
      </c>
    </row>
    <row r="8" spans="1:9" s="5" customFormat="1" ht="18" customHeight="1" x14ac:dyDescent="0.2">
      <c r="A8" s="40" t="s">
        <v>73</v>
      </c>
      <c r="B8" s="41">
        <v>652196</v>
      </c>
      <c r="C8" s="42">
        <f t="shared" si="0"/>
        <v>2.5592869803147953</v>
      </c>
      <c r="D8" s="40">
        <v>8</v>
      </c>
      <c r="E8" s="42">
        <f>D8/D19*100</f>
        <v>2.2857142857142856</v>
      </c>
    </row>
    <row r="9" spans="1:9" s="5" customFormat="1" ht="18" customHeight="1" x14ac:dyDescent="0.2">
      <c r="A9" s="40" t="s">
        <v>70</v>
      </c>
      <c r="B9" s="41">
        <v>420980</v>
      </c>
      <c r="C9" s="42">
        <f t="shared" si="0"/>
        <v>1.6519706238200209</v>
      </c>
      <c r="D9" s="40">
        <v>7</v>
      </c>
      <c r="E9" s="42">
        <f>D9/D19*100</f>
        <v>2</v>
      </c>
    </row>
    <row r="10" spans="1:9" s="5" customFormat="1" ht="18" customHeight="1" x14ac:dyDescent="0.2">
      <c r="A10" s="40" t="s">
        <v>61</v>
      </c>
      <c r="B10" s="41">
        <v>235221</v>
      </c>
      <c r="C10" s="42">
        <f t="shared" si="0"/>
        <v>0.92303240559069111</v>
      </c>
      <c r="D10" s="40">
        <v>3</v>
      </c>
      <c r="E10" s="42">
        <f>D10/D19*100</f>
        <v>0.85714285714285721</v>
      </c>
    </row>
    <row r="11" spans="1:9" s="5" customFormat="1" ht="18" customHeight="1" x14ac:dyDescent="0.2">
      <c r="A11" s="40" t="s">
        <v>41</v>
      </c>
      <c r="B11" s="41">
        <v>801821</v>
      </c>
      <c r="C11" s="42">
        <f t="shared" si="0"/>
        <v>3.1464315111454062</v>
      </c>
      <c r="D11" s="40">
        <v>2</v>
      </c>
      <c r="E11" s="42">
        <f>D11/D19*100</f>
        <v>0.5714285714285714</v>
      </c>
    </row>
    <row r="12" spans="1:9" s="5" customFormat="1" ht="18" customHeight="1" x14ac:dyDescent="0.2">
      <c r="A12" s="43" t="s">
        <v>74</v>
      </c>
      <c r="B12" s="41">
        <v>234790</v>
      </c>
      <c r="C12" s="42">
        <f t="shared" si="0"/>
        <v>0.92134111541332786</v>
      </c>
      <c r="D12" s="40">
        <v>2</v>
      </c>
      <c r="E12" s="42">
        <f>D12/D19*100</f>
        <v>0.5714285714285714</v>
      </c>
    </row>
    <row r="13" spans="1:9" s="5" customFormat="1" ht="18" customHeight="1" x14ac:dyDescent="0.2">
      <c r="A13" s="40" t="s">
        <v>67</v>
      </c>
      <c r="B13" s="41">
        <v>208688</v>
      </c>
      <c r="C13" s="42">
        <f t="shared" si="0"/>
        <v>0.81891407084363277</v>
      </c>
      <c r="D13" s="40">
        <v>2</v>
      </c>
      <c r="E13" s="42">
        <f>D13/D19*100</f>
        <v>0.5714285714285714</v>
      </c>
    </row>
    <row r="14" spans="1:9" s="5" customFormat="1" ht="18" customHeight="1" x14ac:dyDescent="0.2">
      <c r="A14" s="40" t="s">
        <v>75</v>
      </c>
      <c r="B14" s="41">
        <v>127653</v>
      </c>
      <c r="C14" s="42">
        <f t="shared" si="0"/>
        <v>0.50092404874933993</v>
      </c>
      <c r="D14" s="40">
        <v>2</v>
      </c>
      <c r="E14" s="42">
        <f>D14/D19*100</f>
        <v>0.5714285714285714</v>
      </c>
    </row>
    <row r="15" spans="1:9" s="5" customFormat="1" ht="18" customHeight="1" x14ac:dyDescent="0.2">
      <c r="A15" s="43" t="s">
        <v>76</v>
      </c>
      <c r="B15" s="41">
        <v>123611</v>
      </c>
      <c r="C15" s="42">
        <f t="shared" si="0"/>
        <v>0.48506280768924082</v>
      </c>
      <c r="D15" s="40">
        <v>1</v>
      </c>
      <c r="E15" s="42">
        <f>D15/D19*100</f>
        <v>0.2857142857142857</v>
      </c>
    </row>
    <row r="16" spans="1:9" s="5" customFormat="1" ht="18" customHeight="1" x14ac:dyDescent="0.2">
      <c r="A16" s="40" t="s">
        <v>72</v>
      </c>
      <c r="B16" s="41">
        <v>94252</v>
      </c>
      <c r="C16" s="42">
        <f t="shared" si="0"/>
        <v>0.36985494616438935</v>
      </c>
      <c r="D16" s="40">
        <v>1</v>
      </c>
      <c r="E16" s="42">
        <f>D16/D19*100</f>
        <v>0.2857142857142857</v>
      </c>
    </row>
    <row r="17" spans="1:11" s="5" customFormat="1" ht="18" customHeight="1" x14ac:dyDescent="0.2">
      <c r="A17" s="40" t="s">
        <v>77</v>
      </c>
      <c r="B17" s="41">
        <v>80905</v>
      </c>
      <c r="C17" s="42">
        <f t="shared" si="0"/>
        <v>0.3174798881660858</v>
      </c>
      <c r="D17" s="40">
        <v>1</v>
      </c>
      <c r="E17" s="42">
        <f>D17/D19*100</f>
        <v>0.2857142857142857</v>
      </c>
    </row>
    <row r="18" spans="1:11" s="5" customFormat="1" ht="18" customHeight="1" x14ac:dyDescent="0.2">
      <c r="A18" s="40" t="s">
        <v>78</v>
      </c>
      <c r="B18" s="41">
        <v>61045</v>
      </c>
      <c r="C18" s="42">
        <f t="shared" si="0"/>
        <v>0.23954712036460918</v>
      </c>
      <c r="D18" s="40">
        <v>1</v>
      </c>
      <c r="E18" s="42">
        <f>D18/D19*100</f>
        <v>0.2857142857142857</v>
      </c>
    </row>
    <row r="19" spans="1:11" s="14" customFormat="1" ht="18" customHeight="1" x14ac:dyDescent="0.2">
      <c r="A19" s="44" t="s">
        <v>15</v>
      </c>
      <c r="B19" s="45">
        <f>SUM(B5:B18)</f>
        <v>24538287</v>
      </c>
      <c r="C19" s="46">
        <f t="shared" si="0"/>
        <v>96.290867221399381</v>
      </c>
      <c r="D19" s="44">
        <f>SUM(D5:D18)</f>
        <v>350</v>
      </c>
      <c r="E19" s="45">
        <f>SUM(E5:E18)</f>
        <v>100.00000000000004</v>
      </c>
    </row>
    <row r="20" spans="1:11" s="5" customFormat="1" ht="18" customHeight="1" x14ac:dyDescent="0.2">
      <c r="A20" s="47" t="s">
        <v>16</v>
      </c>
      <c r="B20" s="48">
        <f>B21-B19</f>
        <v>945217</v>
      </c>
      <c r="C20" s="49">
        <f t="shared" si="0"/>
        <v>3.709132778600619</v>
      </c>
      <c r="D20" s="47"/>
      <c r="E20" s="47"/>
    </row>
    <row r="21" spans="1:11" s="5" customFormat="1" ht="18" customHeight="1" x14ac:dyDescent="0.2">
      <c r="A21" s="44" t="s">
        <v>30</v>
      </c>
      <c r="B21" s="45">
        <v>25483504</v>
      </c>
      <c r="C21" s="45">
        <f>SUM(C19:C20)</f>
        <v>100</v>
      </c>
      <c r="D21" s="50"/>
      <c r="E21" s="50"/>
    </row>
    <row r="22" spans="1:11" s="5" customFormat="1" ht="18" customHeight="1" x14ac:dyDescent="0.2">
      <c r="A22" s="18"/>
      <c r="B22" s="17"/>
      <c r="C22" s="15"/>
      <c r="D22" s="21"/>
      <c r="E22" s="21"/>
    </row>
    <row r="23" spans="1:11" s="3" customFormat="1" ht="18" customHeight="1" x14ac:dyDescent="0.2">
      <c r="A23" s="227" t="s">
        <v>18</v>
      </c>
      <c r="B23" s="227"/>
      <c r="C23" s="227"/>
      <c r="D23" s="227"/>
      <c r="E23" s="227"/>
    </row>
    <row r="24" spans="1:11" s="3" customFormat="1" ht="18" customHeight="1" x14ac:dyDescent="0.2">
      <c r="A24" s="227" t="s">
        <v>19</v>
      </c>
      <c r="B24" s="227"/>
      <c r="C24" s="227"/>
      <c r="D24" s="227"/>
      <c r="E24" s="227"/>
    </row>
    <row r="25" spans="1:11" s="5" customFormat="1" ht="18" customHeight="1" x14ac:dyDescent="0.2">
      <c r="A25" s="54" t="s">
        <v>309</v>
      </c>
      <c r="B25" s="54"/>
      <c r="C25" s="54"/>
      <c r="D25" s="54"/>
      <c r="E25" s="54"/>
    </row>
    <row r="26" spans="1:11" s="5" customFormat="1" ht="18" customHeight="1" x14ac:dyDescent="0.2">
      <c r="A26"/>
      <c r="B26"/>
      <c r="C26"/>
      <c r="D26"/>
      <c r="E26"/>
      <c r="G26" s="3"/>
      <c r="H26" s="3"/>
      <c r="I26" s="3"/>
      <c r="J26" s="3"/>
      <c r="K26" s="3"/>
    </row>
    <row r="27" spans="1:11" s="5" customFormat="1" ht="18" customHeight="1" x14ac:dyDescent="0.2">
      <c r="A27"/>
      <c r="B27"/>
      <c r="C27"/>
      <c r="D27"/>
      <c r="E27"/>
    </row>
    <row r="28" spans="1:11" s="5" customFormat="1" ht="18" customHeight="1" x14ac:dyDescent="0.2">
      <c r="A28"/>
      <c r="B28"/>
      <c r="C28"/>
      <c r="D28"/>
      <c r="E28"/>
    </row>
    <row r="29" spans="1:11" s="5" customFormat="1" ht="18" customHeight="1" x14ac:dyDescent="0.2">
      <c r="A29"/>
      <c r="B29"/>
      <c r="C29"/>
      <c r="D29"/>
      <c r="E29"/>
    </row>
    <row r="30" spans="1:11" s="5" customFormat="1" ht="18" customHeight="1" x14ac:dyDescent="0.2">
      <c r="A30" s="225" t="s">
        <v>272</v>
      </c>
      <c r="B30" s="225"/>
      <c r="C30" s="225"/>
    </row>
    <row r="31" spans="1:11" s="5" customFormat="1" ht="18" customHeight="1" x14ac:dyDescent="0.2">
      <c r="A31" s="73"/>
      <c r="B31" s="73"/>
      <c r="C31" s="73"/>
    </row>
    <row r="32" spans="1:11" ht="18" customHeight="1" x14ac:dyDescent="0.2">
      <c r="A32" s="75" t="s">
        <v>130</v>
      </c>
      <c r="B32" s="36" t="s">
        <v>95</v>
      </c>
      <c r="C32" s="36" t="s">
        <v>1</v>
      </c>
      <c r="G32" s="5"/>
      <c r="H32" s="5"/>
      <c r="I32" s="5"/>
      <c r="J32" s="5"/>
      <c r="K32" s="5"/>
    </row>
    <row r="33" spans="1:11" ht="18" customHeight="1" x14ac:dyDescent="0.2">
      <c r="A33" s="51" t="s">
        <v>52</v>
      </c>
      <c r="B33" s="52">
        <v>99</v>
      </c>
      <c r="C33" s="60">
        <f>B33/B43*100</f>
        <v>47.596153846153847</v>
      </c>
      <c r="G33" s="5"/>
      <c r="H33" s="5"/>
      <c r="I33" s="5"/>
      <c r="J33" s="5"/>
      <c r="K33" s="5"/>
    </row>
    <row r="34" spans="1:11" ht="18" customHeight="1" x14ac:dyDescent="0.2">
      <c r="A34" s="40" t="s">
        <v>141</v>
      </c>
      <c r="B34" s="41">
        <v>63</v>
      </c>
      <c r="C34" s="61">
        <f>B34/B43*100</f>
        <v>30.288461538461537</v>
      </c>
    </row>
    <row r="35" spans="1:11" ht="18" customHeight="1" x14ac:dyDescent="0.2">
      <c r="A35" s="40" t="s">
        <v>132</v>
      </c>
      <c r="B35" s="41">
        <v>12</v>
      </c>
      <c r="C35" s="61">
        <f>B35/B43*100</f>
        <v>5.7692307692307692</v>
      </c>
    </row>
    <row r="36" spans="1:11" ht="18" customHeight="1" x14ac:dyDescent="0.2">
      <c r="A36" s="83" t="s">
        <v>146</v>
      </c>
      <c r="B36" s="84">
        <v>9</v>
      </c>
      <c r="C36" s="72">
        <f>B36/B43*100</f>
        <v>4.3269230769230766</v>
      </c>
    </row>
    <row r="37" spans="1:11" ht="18" customHeight="1" x14ac:dyDescent="0.2">
      <c r="A37" s="40" t="s">
        <v>142</v>
      </c>
      <c r="B37" s="41">
        <v>6</v>
      </c>
      <c r="C37" s="61">
        <f>B37/B43*100</f>
        <v>2.8846153846153846</v>
      </c>
    </row>
    <row r="38" spans="1:11" ht="18" customHeight="1" x14ac:dyDescent="0.2">
      <c r="A38" s="81" t="s">
        <v>145</v>
      </c>
      <c r="B38" s="41">
        <v>5</v>
      </c>
      <c r="C38" s="82">
        <f>B38/B43*100</f>
        <v>2.4038461538461542</v>
      </c>
    </row>
    <row r="39" spans="1:11" ht="18" customHeight="1" x14ac:dyDescent="0.2">
      <c r="A39" s="21" t="s">
        <v>115</v>
      </c>
      <c r="B39" s="77">
        <v>4</v>
      </c>
      <c r="C39" s="85">
        <f>B39/B43*100</f>
        <v>1.9230769230769231</v>
      </c>
    </row>
    <row r="40" spans="1:11" ht="18" customHeight="1" x14ac:dyDescent="0.2">
      <c r="A40" s="83" t="s">
        <v>144</v>
      </c>
      <c r="B40" s="84">
        <v>4</v>
      </c>
      <c r="C40" s="72">
        <f>B40/B43*100</f>
        <v>1.9230769230769231</v>
      </c>
    </row>
    <row r="41" spans="1:11" ht="18" customHeight="1" x14ac:dyDescent="0.2">
      <c r="A41" s="40" t="s">
        <v>143</v>
      </c>
      <c r="B41" s="41">
        <v>3</v>
      </c>
      <c r="C41" s="61">
        <f>B41/B43*100</f>
        <v>1.4423076923076923</v>
      </c>
    </row>
    <row r="42" spans="1:11" ht="18" customHeight="1" x14ac:dyDescent="0.2">
      <c r="A42" s="83" t="s">
        <v>136</v>
      </c>
      <c r="B42" s="84">
        <v>3</v>
      </c>
      <c r="C42" s="72">
        <f>B42/B43*100</f>
        <v>1.4423076923076923</v>
      </c>
    </row>
    <row r="43" spans="1:11" ht="18" customHeight="1" x14ac:dyDescent="0.2">
      <c r="A43" s="90" t="s">
        <v>15</v>
      </c>
      <c r="B43" s="45">
        <f>SUM(B33:B42)</f>
        <v>208</v>
      </c>
      <c r="C43" s="45">
        <f>SUM(C33:C42)</f>
        <v>100.00000000000001</v>
      </c>
    </row>
    <row r="45" spans="1:11" ht="18" customHeight="1" x14ac:dyDescent="0.2">
      <c r="A45" s="54" t="s">
        <v>309</v>
      </c>
    </row>
  </sheetData>
  <sortState ref="A33:C42">
    <sortCondition descending="1" ref="B33:B42"/>
  </sortState>
  <customSheetViews>
    <customSheetView guid="{351CAE4F-4B7C-485B-9E41-172905BCF30B}" scale="80">
      <selection activeCell="H49" sqref="H49"/>
      <pageMargins left="0.84" right="0.75" top="1.2" bottom="1" header="0.77" footer="0"/>
      <pageSetup paperSize="9" orientation="portrait" horizontalDpi="0" r:id="rId1"/>
      <headerFooter alignWithMargins="0">
        <oddHeader>&amp;CELECCIONES GENERALES DE 14 DE MARZO DE 2004</oddHeader>
      </headerFooter>
    </customSheetView>
    <customSheetView guid="{EEAD2118-C29C-4F79-8CF9-3E9E1EF97B7B}" scale="80">
      <selection activeCell="H49" sqref="H49"/>
      <pageMargins left="0.84" right="0.75" top="1.2" bottom="1" header="0.77" footer="0"/>
      <pageSetup paperSize="9" orientation="portrait" horizontalDpi="0" r:id="rId2"/>
      <headerFooter alignWithMargins="0">
        <oddHeader>&amp;CELECCIONES GENERALES DE 14 DE MARZO DE 2004</oddHeader>
      </headerFooter>
    </customSheetView>
    <customSheetView guid="{43051D41-C919-44CF-B2CA-22FD08CAAFB3}" scale="80">
      <selection activeCell="H49" sqref="H49"/>
      <pageMargins left="0.84" right="0.75" top="1.2" bottom="1" header="0.77" footer="0"/>
      <pageSetup paperSize="9" orientation="portrait" horizontalDpi="0" r:id="rId3"/>
      <headerFooter alignWithMargins="0">
        <oddHeader>&amp;CELECCIONES GENERALES DE 14 DE MARZO DE 2004</oddHeader>
      </headerFooter>
    </customSheetView>
  </customSheetViews>
  <mergeCells count="7">
    <mergeCell ref="H1:I1"/>
    <mergeCell ref="A30:C30"/>
    <mergeCell ref="A1:E1"/>
    <mergeCell ref="A2:E2"/>
    <mergeCell ref="A3:E3"/>
    <mergeCell ref="A23:E23"/>
    <mergeCell ref="A24:E24"/>
  </mergeCells>
  <phoneticPr fontId="0" type="noConversion"/>
  <hyperlinks>
    <hyperlink ref="H1" location="Índice!A1" display="Volver al índice" xr:uid="{00000000-0004-0000-0900-000000000000}"/>
  </hyperlinks>
  <pageMargins left="0.84" right="0.75" top="1.2" bottom="1" header="0.77" footer="0"/>
  <pageSetup paperSize="9" orientation="portrait" horizontalDpi="0" r:id="rId4"/>
  <headerFooter alignWithMargins="0">
    <oddHeader>&amp;CELECCIONES GENERALES DE 14 DE MARZO DE 2004</oddHeader>
  </headerFooter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6"/>
  <sheetViews>
    <sheetView showGridLines="0" zoomScale="80" zoomScaleNormal="80" workbookViewId="0">
      <selection activeCell="C6" sqref="C6"/>
    </sheetView>
  </sheetViews>
  <sheetFormatPr baseColWidth="10" defaultRowHeight="18" customHeight="1" x14ac:dyDescent="0.2"/>
  <cols>
    <col min="1" max="1" width="72.7109375" customWidth="1"/>
    <col min="2" max="5" width="12.7109375" customWidth="1"/>
  </cols>
  <sheetData>
    <row r="1" spans="1:9" ht="60" customHeight="1" x14ac:dyDescent="0.2">
      <c r="A1" s="226"/>
      <c r="B1" s="226"/>
      <c r="C1" s="226"/>
      <c r="D1" s="226"/>
      <c r="E1" s="226"/>
      <c r="H1" s="224" t="s">
        <v>301</v>
      </c>
      <c r="I1" s="224"/>
    </row>
    <row r="2" spans="1:9" ht="18" customHeight="1" x14ac:dyDescent="0.2">
      <c r="A2" s="225" t="s">
        <v>273</v>
      </c>
      <c r="B2" s="225"/>
      <c r="C2" s="225"/>
      <c r="D2" s="225"/>
      <c r="E2" s="225"/>
    </row>
    <row r="3" spans="1:9" ht="18" customHeight="1" x14ac:dyDescent="0.2">
      <c r="A3" s="229"/>
      <c r="B3" s="229"/>
      <c r="C3" s="229"/>
      <c r="D3" s="229"/>
      <c r="E3" s="229"/>
    </row>
    <row r="4" spans="1:9" ht="18" customHeight="1" x14ac:dyDescent="0.2">
      <c r="A4" s="35" t="s">
        <v>79</v>
      </c>
      <c r="B4" s="36" t="s">
        <v>94</v>
      </c>
      <c r="C4" s="36" t="s">
        <v>0</v>
      </c>
      <c r="D4" s="36" t="s">
        <v>95</v>
      </c>
      <c r="E4" s="36" t="s">
        <v>1</v>
      </c>
    </row>
    <row r="5" spans="1:9" ht="18" customHeight="1" x14ac:dyDescent="0.2">
      <c r="A5" s="51" t="s">
        <v>52</v>
      </c>
      <c r="B5" s="52">
        <v>10144951</v>
      </c>
      <c r="C5" s="71">
        <f>(B5*100/B19)</f>
        <v>39.864344262359502</v>
      </c>
      <c r="D5" s="51">
        <v>152</v>
      </c>
      <c r="E5" s="53">
        <v>43.42</v>
      </c>
    </row>
    <row r="6" spans="1:9" ht="18" customHeight="1" x14ac:dyDescent="0.2">
      <c r="A6" s="40" t="s">
        <v>3</v>
      </c>
      <c r="B6" s="41">
        <v>9599424</v>
      </c>
      <c r="C6" s="72">
        <f>(B6*100/B19)</f>
        <v>37.720708858658469</v>
      </c>
      <c r="D6" s="40">
        <v>144</v>
      </c>
      <c r="E6" s="42">
        <v>41.14</v>
      </c>
    </row>
    <row r="7" spans="1:9" ht="18" customHeight="1" x14ac:dyDescent="0.2">
      <c r="A7" s="40" t="s">
        <v>40</v>
      </c>
      <c r="B7" s="41">
        <v>1689911</v>
      </c>
      <c r="C7" s="72">
        <f>(B7*100/B19)</f>
        <v>6.6404651808321402</v>
      </c>
      <c r="D7" s="40">
        <v>25</v>
      </c>
      <c r="E7" s="42">
        <v>7.14</v>
      </c>
    </row>
    <row r="8" spans="1:9" ht="18" customHeight="1" x14ac:dyDescent="0.2">
      <c r="A8" s="40" t="s">
        <v>33</v>
      </c>
      <c r="B8" s="41">
        <v>779425</v>
      </c>
      <c r="C8" s="72">
        <f>(B8*100/B19)</f>
        <v>3.0627320453977109</v>
      </c>
      <c r="D8" s="40">
        <v>10</v>
      </c>
      <c r="E8" s="42">
        <v>2.85</v>
      </c>
    </row>
    <row r="9" spans="1:9" ht="18" customHeight="1" x14ac:dyDescent="0.2">
      <c r="A9" s="40" t="s">
        <v>70</v>
      </c>
      <c r="B9" s="41">
        <v>306128</v>
      </c>
      <c r="C9" s="72">
        <f>(B9*100/B19)</f>
        <v>1.2029227130173017</v>
      </c>
      <c r="D9" s="40">
        <v>6</v>
      </c>
      <c r="E9" s="69">
        <v>1.71</v>
      </c>
    </row>
    <row r="10" spans="1:9" ht="18" customHeight="1" x14ac:dyDescent="0.2">
      <c r="A10" s="40" t="s">
        <v>73</v>
      </c>
      <c r="B10" s="41">
        <v>291532</v>
      </c>
      <c r="C10" s="72">
        <f>(B10*100/B19)</f>
        <v>1.1455680773119741</v>
      </c>
      <c r="D10" s="40">
        <v>3</v>
      </c>
      <c r="E10" s="42">
        <v>0.85</v>
      </c>
    </row>
    <row r="11" spans="1:9" ht="18" customHeight="1" x14ac:dyDescent="0.2">
      <c r="A11" s="40" t="s">
        <v>41</v>
      </c>
      <c r="B11" s="41">
        <v>969946</v>
      </c>
      <c r="C11" s="72">
        <f>(B11*100/B19)</f>
        <v>3.8113797947273031</v>
      </c>
      <c r="D11" s="40">
        <v>2</v>
      </c>
      <c r="E11" s="42">
        <v>0.56999999999999995</v>
      </c>
    </row>
    <row r="12" spans="1:9" ht="18" customHeight="1" x14ac:dyDescent="0.2">
      <c r="A12" s="40" t="s">
        <v>67</v>
      </c>
      <c r="B12" s="41">
        <v>212543</v>
      </c>
      <c r="C12" s="72">
        <f>(B12*100/B19)</f>
        <v>0.83518267585074335</v>
      </c>
      <c r="D12" s="40">
        <v>2</v>
      </c>
      <c r="E12" s="42">
        <v>0.56999999999999995</v>
      </c>
    </row>
    <row r="13" spans="1:9" ht="18" customHeight="1" x14ac:dyDescent="0.2">
      <c r="A13" s="64" t="s">
        <v>100</v>
      </c>
      <c r="B13" s="41">
        <v>174629</v>
      </c>
      <c r="C13" s="72">
        <f>(B13*100/B19)</f>
        <v>0.68620051237227042</v>
      </c>
      <c r="D13" s="40">
        <v>2</v>
      </c>
      <c r="E13" s="42">
        <v>0.56999999999999995</v>
      </c>
    </row>
    <row r="14" spans="1:9" ht="18" customHeight="1" x14ac:dyDescent="0.2">
      <c r="A14" s="40" t="s">
        <v>75</v>
      </c>
      <c r="B14" s="41">
        <v>133059</v>
      </c>
      <c r="C14" s="72">
        <f>(B14*100/B19)</f>
        <v>0.52285218363354269</v>
      </c>
      <c r="D14" s="40">
        <v>2</v>
      </c>
      <c r="E14" s="42">
        <v>0.56999999999999995</v>
      </c>
    </row>
    <row r="15" spans="1:9" ht="18" customHeight="1" x14ac:dyDescent="0.2">
      <c r="A15" s="64" t="s">
        <v>99</v>
      </c>
      <c r="B15" s="41">
        <v>306079</v>
      </c>
      <c r="C15" s="72">
        <f>(B15*100/B19)</f>
        <v>1.2027301686798422</v>
      </c>
      <c r="D15" s="40">
        <v>1</v>
      </c>
      <c r="E15" s="42">
        <v>0.28000000000000003</v>
      </c>
    </row>
    <row r="16" spans="1:9" ht="18" customHeight="1" x14ac:dyDescent="0.2">
      <c r="A16" s="40" t="s">
        <v>78</v>
      </c>
      <c r="B16" s="41">
        <v>62398</v>
      </c>
      <c r="C16" s="72">
        <f>(B16*100/B19)</f>
        <v>0.24519146058790309</v>
      </c>
      <c r="D16" s="40">
        <v>1</v>
      </c>
      <c r="E16" s="42">
        <v>0.28000000000000003</v>
      </c>
    </row>
    <row r="17" spans="1:5" ht="18" customHeight="1" x14ac:dyDescent="0.2">
      <c r="A17" s="44" t="s">
        <v>15</v>
      </c>
      <c r="B17" s="45">
        <f>SUM(B5:B16)</f>
        <v>24670025</v>
      </c>
      <c r="C17" s="46">
        <f>(B17*100/B19)</f>
        <v>96.940277933428703</v>
      </c>
      <c r="D17" s="44">
        <f>SUM(D5:D16)</f>
        <v>350</v>
      </c>
      <c r="E17" s="45">
        <v>100</v>
      </c>
    </row>
    <row r="18" spans="1:5" ht="18" customHeight="1" x14ac:dyDescent="0.2">
      <c r="A18" s="47" t="s">
        <v>16</v>
      </c>
      <c r="B18" s="48">
        <v>778659</v>
      </c>
      <c r="C18" s="49">
        <f>(B18*100/B19)</f>
        <v>3.0597220665713007</v>
      </c>
      <c r="D18" s="47"/>
      <c r="E18" s="49"/>
    </row>
    <row r="19" spans="1:5" ht="18" customHeight="1" x14ac:dyDescent="0.2">
      <c r="A19" s="44" t="s">
        <v>30</v>
      </c>
      <c r="B19" s="45">
        <f>SUM(B17:B18)</f>
        <v>25448684</v>
      </c>
      <c r="C19" s="45">
        <v>100</v>
      </c>
      <c r="D19" s="50"/>
      <c r="E19" s="70"/>
    </row>
    <row r="20" spans="1:5" ht="18" customHeight="1" x14ac:dyDescent="0.2">
      <c r="A20" s="37" t="s">
        <v>101</v>
      </c>
      <c r="B20" s="65"/>
      <c r="C20" s="66"/>
      <c r="D20" s="67"/>
      <c r="E20" s="68"/>
    </row>
    <row r="21" spans="1:5" ht="18" customHeight="1" x14ac:dyDescent="0.2">
      <c r="A21" s="18"/>
      <c r="B21" s="17"/>
      <c r="C21" s="15"/>
      <c r="D21" s="21"/>
      <c r="E21" s="21"/>
    </row>
    <row r="22" spans="1:5" ht="18" customHeight="1" x14ac:dyDescent="0.2">
      <c r="A22" s="227" t="s">
        <v>18</v>
      </c>
      <c r="B22" s="227"/>
      <c r="C22" s="227"/>
      <c r="D22" s="227"/>
      <c r="E22" s="227"/>
    </row>
    <row r="23" spans="1:5" ht="18" customHeight="1" x14ac:dyDescent="0.2">
      <c r="A23" s="227" t="s">
        <v>19</v>
      </c>
      <c r="B23" s="227"/>
      <c r="C23" s="227"/>
      <c r="D23" s="227"/>
      <c r="E23" s="227"/>
    </row>
    <row r="24" spans="1:5" ht="18" customHeight="1" x14ac:dyDescent="0.2">
      <c r="A24" s="54" t="s">
        <v>310</v>
      </c>
      <c r="B24" s="54"/>
      <c r="C24" s="54"/>
      <c r="D24" s="54"/>
      <c r="E24" s="54"/>
    </row>
    <row r="25" spans="1:5" ht="18" customHeight="1" x14ac:dyDescent="0.2">
      <c r="A25" s="189"/>
      <c r="B25" s="189"/>
      <c r="C25" s="189"/>
      <c r="D25" s="189"/>
      <c r="E25" s="189"/>
    </row>
    <row r="26" spans="1:5" ht="18" customHeight="1" x14ac:dyDescent="0.2">
      <c r="A26" s="189"/>
      <c r="B26" s="189"/>
      <c r="C26" s="189"/>
      <c r="D26" s="189"/>
      <c r="E26" s="189"/>
    </row>
    <row r="29" spans="1:5" ht="18" customHeight="1" x14ac:dyDescent="0.2">
      <c r="A29" s="225" t="s">
        <v>274</v>
      </c>
      <c r="B29" s="225"/>
      <c r="C29" s="225"/>
    </row>
    <row r="30" spans="1:5" ht="18" customHeight="1" x14ac:dyDescent="0.2">
      <c r="A30" s="229"/>
      <c r="B30" s="229"/>
      <c r="C30" s="229"/>
    </row>
    <row r="31" spans="1:5" ht="18" customHeight="1" x14ac:dyDescent="0.2">
      <c r="A31" s="75" t="s">
        <v>130</v>
      </c>
      <c r="B31" s="36" t="s">
        <v>95</v>
      </c>
      <c r="C31" s="36" t="s">
        <v>1</v>
      </c>
    </row>
    <row r="32" spans="1:5" ht="18" customHeight="1" x14ac:dyDescent="0.2">
      <c r="A32" s="64" t="s">
        <v>131</v>
      </c>
      <c r="B32" s="41">
        <v>98</v>
      </c>
      <c r="C32" s="42">
        <f>B32/B44*100</f>
        <v>47.115384615384613</v>
      </c>
    </row>
    <row r="33" spans="1:3" ht="18" customHeight="1" x14ac:dyDescent="0.2">
      <c r="A33" s="64" t="s">
        <v>3</v>
      </c>
      <c r="B33" s="41">
        <v>67</v>
      </c>
      <c r="C33" s="42">
        <f>B33/B44*100</f>
        <v>32.211538461538467</v>
      </c>
    </row>
    <row r="34" spans="1:3" ht="18" customHeight="1" x14ac:dyDescent="0.2">
      <c r="A34" s="64" t="s">
        <v>132</v>
      </c>
      <c r="B34" s="41">
        <v>12</v>
      </c>
      <c r="C34" s="42">
        <f>B34/B44*100</f>
        <v>5.7692307692307692</v>
      </c>
    </row>
    <row r="35" spans="1:3" ht="18" customHeight="1" x14ac:dyDescent="0.2">
      <c r="A35" s="64" t="s">
        <v>133</v>
      </c>
      <c r="B35" s="76">
        <v>9</v>
      </c>
      <c r="C35" s="42">
        <f>B35/B44*100</f>
        <v>4.3269230769230766</v>
      </c>
    </row>
    <row r="36" spans="1:3" ht="18" customHeight="1" x14ac:dyDescent="0.2">
      <c r="A36" s="64" t="s">
        <v>134</v>
      </c>
      <c r="B36" s="76">
        <v>6</v>
      </c>
      <c r="C36" s="42">
        <f>B36/B44*100</f>
        <v>2.8846153846153846</v>
      </c>
    </row>
    <row r="37" spans="1:3" ht="18" customHeight="1" x14ac:dyDescent="0.2">
      <c r="A37" s="64" t="s">
        <v>128</v>
      </c>
      <c r="B37" s="41">
        <v>4</v>
      </c>
      <c r="C37" s="42">
        <f>B37/B44*100</f>
        <v>1.9230769230769231</v>
      </c>
    </row>
    <row r="38" spans="1:3" ht="18" customHeight="1" x14ac:dyDescent="0.2">
      <c r="A38" s="64" t="s">
        <v>135</v>
      </c>
      <c r="B38" s="41">
        <v>4</v>
      </c>
      <c r="C38" s="42">
        <f>B38/B44*100</f>
        <v>1.9230769230769231</v>
      </c>
    </row>
    <row r="39" spans="1:3" ht="18" customHeight="1" x14ac:dyDescent="0.2">
      <c r="A39" s="64" t="s">
        <v>136</v>
      </c>
      <c r="B39" s="41">
        <v>3</v>
      </c>
      <c r="C39" s="42">
        <f>B39/B44*100</f>
        <v>1.4423076923076923</v>
      </c>
    </row>
    <row r="40" spans="1:3" ht="18" customHeight="1" x14ac:dyDescent="0.2">
      <c r="A40" s="64" t="s">
        <v>137</v>
      </c>
      <c r="B40" s="76">
        <v>2</v>
      </c>
      <c r="C40" s="42">
        <f>B40/B44*100</f>
        <v>0.96153846153846156</v>
      </c>
    </row>
    <row r="41" spans="1:3" ht="18" customHeight="1" x14ac:dyDescent="0.2">
      <c r="A41" s="64" t="s">
        <v>138</v>
      </c>
      <c r="B41" s="41">
        <v>1</v>
      </c>
      <c r="C41" s="42">
        <f>B41/B44*100</f>
        <v>0.48076923076923078</v>
      </c>
    </row>
    <row r="42" spans="1:3" ht="18" customHeight="1" x14ac:dyDescent="0.2">
      <c r="A42" s="64" t="s">
        <v>139</v>
      </c>
      <c r="B42" s="41">
        <v>1</v>
      </c>
      <c r="C42" s="42">
        <f>B42/B44*100</f>
        <v>0.48076923076923078</v>
      </c>
    </row>
    <row r="43" spans="1:3" ht="18" customHeight="1" x14ac:dyDescent="0.2">
      <c r="A43" s="64" t="s">
        <v>140</v>
      </c>
      <c r="B43" s="41">
        <v>1</v>
      </c>
      <c r="C43" s="42">
        <f>B43/B44*100</f>
        <v>0.48076923076923078</v>
      </c>
    </row>
    <row r="44" spans="1:3" ht="18" customHeight="1" x14ac:dyDescent="0.2">
      <c r="A44" s="44" t="s">
        <v>15</v>
      </c>
      <c r="B44" s="45">
        <f>SUM(B32:B43)</f>
        <v>208</v>
      </c>
      <c r="C44" s="45">
        <f>SUM(C32:C43)</f>
        <v>100</v>
      </c>
    </row>
    <row r="46" spans="1:3" ht="18" customHeight="1" x14ac:dyDescent="0.2">
      <c r="A46" s="54" t="s">
        <v>310</v>
      </c>
    </row>
  </sheetData>
  <customSheetViews>
    <customSheetView guid="{351CAE4F-4B7C-485B-9E41-172905BCF30B}" scale="80">
      <selection activeCell="I52" sqref="I52"/>
      <pageMargins left="0.75" right="0.75" top="1" bottom="1" header="0" footer="0"/>
      <headerFooter alignWithMargins="0"/>
    </customSheetView>
    <customSheetView guid="{EEAD2118-C29C-4F79-8CF9-3E9E1EF97B7B}" scale="80">
      <selection activeCell="I52" sqref="I52"/>
      <pageMargins left="0.75" right="0.75" top="1" bottom="1" header="0" footer="0"/>
      <headerFooter alignWithMargins="0"/>
    </customSheetView>
    <customSheetView guid="{43051D41-C919-44CF-B2CA-22FD08CAAFB3}" scale="80">
      <selection activeCell="I52" sqref="I52"/>
      <pageMargins left="0.75" right="0.75" top="1" bottom="1" header="0" footer="0"/>
      <headerFooter alignWithMargins="0"/>
    </customSheetView>
  </customSheetViews>
  <mergeCells count="8">
    <mergeCell ref="H1:I1"/>
    <mergeCell ref="A29:C29"/>
    <mergeCell ref="A30:C30"/>
    <mergeCell ref="A1:E1"/>
    <mergeCell ref="A2:E2"/>
    <mergeCell ref="A3:E3"/>
    <mergeCell ref="A22:E22"/>
    <mergeCell ref="A23:E23"/>
  </mergeCells>
  <phoneticPr fontId="0" type="noConversion"/>
  <hyperlinks>
    <hyperlink ref="H1" location="Índice!A1" display="Volver al índice" xr:uid="{00000000-0004-0000-0A00-000000000000}"/>
  </hyperlinks>
  <pageMargins left="0.75" right="0.75" top="1" bottom="1" header="0" footer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showGridLines="0" zoomScale="80" zoomScaleNormal="80" workbookViewId="0">
      <selection activeCell="A25" sqref="A25"/>
    </sheetView>
  </sheetViews>
  <sheetFormatPr baseColWidth="10" defaultRowHeight="18" customHeight="1" x14ac:dyDescent="0.2"/>
  <cols>
    <col min="1" max="1" width="72.7109375" customWidth="1"/>
    <col min="2" max="5" width="12.7109375" customWidth="1"/>
  </cols>
  <sheetData>
    <row r="1" spans="1:9" ht="60" customHeight="1" x14ac:dyDescent="0.2">
      <c r="A1" s="231"/>
      <c r="B1" s="232"/>
      <c r="C1" s="232"/>
      <c r="D1" s="232"/>
      <c r="E1" s="232"/>
      <c r="H1" s="224" t="s">
        <v>301</v>
      </c>
      <c r="I1" s="224"/>
    </row>
    <row r="2" spans="1:9" ht="18" customHeight="1" x14ac:dyDescent="0.2">
      <c r="A2" s="225" t="s">
        <v>275</v>
      </c>
      <c r="B2" s="225"/>
      <c r="C2" s="225"/>
      <c r="D2" s="225"/>
      <c r="E2" s="225"/>
    </row>
    <row r="3" spans="1:9" ht="18" customHeight="1" x14ac:dyDescent="0.2">
      <c r="A3" s="229"/>
      <c r="B3" s="229"/>
      <c r="C3" s="229"/>
      <c r="D3" s="229"/>
      <c r="E3" s="229"/>
    </row>
    <row r="4" spans="1:9" ht="18" customHeight="1" x14ac:dyDescent="0.2">
      <c r="A4" s="35" t="s">
        <v>79</v>
      </c>
      <c r="B4" s="36" t="s">
        <v>94</v>
      </c>
      <c r="C4" s="36" t="s">
        <v>0</v>
      </c>
      <c r="D4" s="36" t="s">
        <v>95</v>
      </c>
      <c r="E4" s="36" t="s">
        <v>1</v>
      </c>
    </row>
    <row r="5" spans="1:9" ht="18" customHeight="1" x14ac:dyDescent="0.2">
      <c r="A5" s="51" t="s">
        <v>52</v>
      </c>
      <c r="B5" s="52">
        <v>10061311</v>
      </c>
      <c r="C5" s="53">
        <v>41.89</v>
      </c>
      <c r="D5" s="51">
        <v>170</v>
      </c>
      <c r="E5" s="53">
        <v>48.57</v>
      </c>
    </row>
    <row r="6" spans="1:9" ht="18" customHeight="1" x14ac:dyDescent="0.2">
      <c r="A6" s="40" t="s">
        <v>3</v>
      </c>
      <c r="B6" s="41">
        <v>6080964</v>
      </c>
      <c r="C6" s="42">
        <v>25.32</v>
      </c>
      <c r="D6" s="40">
        <v>96</v>
      </c>
      <c r="E6" s="42">
        <v>27.42</v>
      </c>
    </row>
    <row r="7" spans="1:9" ht="18" customHeight="1" x14ac:dyDescent="0.2">
      <c r="A7" s="40" t="s">
        <v>80</v>
      </c>
      <c r="B7" s="41">
        <v>1015691</v>
      </c>
      <c r="C7" s="42">
        <v>4.22</v>
      </c>
      <c r="D7" s="40">
        <v>16</v>
      </c>
      <c r="E7" s="42">
        <v>4.57</v>
      </c>
    </row>
    <row r="8" spans="1:9" ht="18" customHeight="1" x14ac:dyDescent="0.2">
      <c r="A8" s="40" t="s">
        <v>40</v>
      </c>
      <c r="B8" s="41">
        <v>922547</v>
      </c>
      <c r="C8" s="42">
        <v>3.84</v>
      </c>
      <c r="D8" s="40">
        <v>14</v>
      </c>
      <c r="E8" s="41">
        <v>4</v>
      </c>
    </row>
    <row r="9" spans="1:9" ht="18" customHeight="1" x14ac:dyDescent="0.2">
      <c r="A9" s="40" t="s">
        <v>81</v>
      </c>
      <c r="B9" s="41">
        <v>1685991</v>
      </c>
      <c r="C9" s="42">
        <v>7.02</v>
      </c>
      <c r="D9" s="40">
        <v>11</v>
      </c>
      <c r="E9" s="42">
        <v>3.14</v>
      </c>
    </row>
    <row r="10" spans="1:9" ht="18" customHeight="1" x14ac:dyDescent="0.2">
      <c r="A10" s="40" t="s">
        <v>82</v>
      </c>
      <c r="B10" s="41">
        <v>339502</v>
      </c>
      <c r="C10" s="40">
        <v>1.41</v>
      </c>
      <c r="D10" s="40">
        <v>8</v>
      </c>
      <c r="E10" s="42">
        <v>2.2799999999999998</v>
      </c>
    </row>
    <row r="11" spans="1:9" ht="18" customHeight="1" x14ac:dyDescent="0.2">
      <c r="A11" s="64" t="s">
        <v>83</v>
      </c>
      <c r="B11" s="41">
        <v>334498</v>
      </c>
      <c r="C11" s="42">
        <v>1.39</v>
      </c>
      <c r="D11" s="40">
        <v>7</v>
      </c>
      <c r="E11" s="41">
        <v>2</v>
      </c>
    </row>
    <row r="12" spans="1:9" ht="18" customHeight="1" x14ac:dyDescent="0.2">
      <c r="A12" s="64" t="s">
        <v>84</v>
      </c>
      <c r="B12" s="41">
        <v>339237</v>
      </c>
      <c r="C12" s="42">
        <v>1.41</v>
      </c>
      <c r="D12" s="40">
        <v>6</v>
      </c>
      <c r="E12" s="42">
        <v>1.71</v>
      </c>
    </row>
    <row r="13" spans="1:9" ht="18" customHeight="1" x14ac:dyDescent="0.2">
      <c r="A13" s="64" t="s">
        <v>85</v>
      </c>
      <c r="B13" s="41">
        <v>1143225</v>
      </c>
      <c r="C13" s="42">
        <v>4.76</v>
      </c>
      <c r="D13" s="40">
        <v>5</v>
      </c>
      <c r="E13" s="42">
        <v>1.42</v>
      </c>
    </row>
    <row r="14" spans="1:9" ht="18" customHeight="1" x14ac:dyDescent="0.2">
      <c r="A14" s="64" t="s">
        <v>86</v>
      </c>
      <c r="B14" s="41">
        <v>324317</v>
      </c>
      <c r="C14" s="42">
        <v>1.35</v>
      </c>
      <c r="D14" s="40">
        <v>5</v>
      </c>
      <c r="E14" s="42">
        <v>1.42</v>
      </c>
    </row>
    <row r="15" spans="1:9" ht="18" customHeight="1" x14ac:dyDescent="0.2">
      <c r="A15" s="64" t="s">
        <v>87</v>
      </c>
      <c r="B15" s="41">
        <v>244854</v>
      </c>
      <c r="C15" s="42">
        <v>1.01</v>
      </c>
      <c r="D15" s="40">
        <v>3</v>
      </c>
      <c r="E15" s="42">
        <v>0.85</v>
      </c>
    </row>
    <row r="16" spans="1:9" ht="18" customHeight="1" x14ac:dyDescent="0.2">
      <c r="A16" s="40" t="s">
        <v>67</v>
      </c>
      <c r="B16" s="41">
        <v>184037</v>
      </c>
      <c r="C16" s="42">
        <v>0.76</v>
      </c>
      <c r="D16" s="40">
        <v>2</v>
      </c>
      <c r="E16" s="42">
        <v>0.56999999999999995</v>
      </c>
    </row>
    <row r="17" spans="1:5" ht="18" customHeight="1" x14ac:dyDescent="0.2">
      <c r="A17" s="64" t="s">
        <v>88</v>
      </c>
      <c r="B17" s="41">
        <v>143881</v>
      </c>
      <c r="C17" s="42">
        <v>0.59</v>
      </c>
      <c r="D17" s="40">
        <v>2</v>
      </c>
      <c r="E17" s="42">
        <v>0.56999999999999995</v>
      </c>
    </row>
    <row r="18" spans="1:5" ht="18" customHeight="1" x14ac:dyDescent="0.2">
      <c r="A18" s="64" t="s">
        <v>89</v>
      </c>
      <c r="B18" s="41">
        <v>126516</v>
      </c>
      <c r="C18" s="42">
        <v>0.52</v>
      </c>
      <c r="D18" s="40">
        <v>2</v>
      </c>
      <c r="E18" s="42">
        <v>0.56999999999999995</v>
      </c>
    </row>
    <row r="19" spans="1:5" ht="18" customHeight="1" x14ac:dyDescent="0.2">
      <c r="A19" s="64" t="s">
        <v>90</v>
      </c>
      <c r="B19" s="41">
        <v>125306</v>
      </c>
      <c r="C19" s="42">
        <v>0.52</v>
      </c>
      <c r="D19" s="40">
        <v>1</v>
      </c>
      <c r="E19" s="42">
        <v>0.28000000000000003</v>
      </c>
    </row>
    <row r="20" spans="1:5" ht="18" customHeight="1" x14ac:dyDescent="0.2">
      <c r="A20" s="64" t="s">
        <v>91</v>
      </c>
      <c r="B20" s="41">
        <v>99473</v>
      </c>
      <c r="C20" s="42">
        <v>0.41</v>
      </c>
      <c r="D20" s="40">
        <v>1</v>
      </c>
      <c r="E20" s="42">
        <v>0.28000000000000003</v>
      </c>
    </row>
    <row r="21" spans="1:5" ht="18" customHeight="1" x14ac:dyDescent="0.2">
      <c r="A21" s="64" t="s">
        <v>92</v>
      </c>
      <c r="B21" s="41">
        <v>42415</v>
      </c>
      <c r="C21" s="42">
        <v>0.17</v>
      </c>
      <c r="D21" s="40">
        <v>1</v>
      </c>
      <c r="E21" s="42">
        <v>0.28000000000000003</v>
      </c>
    </row>
    <row r="22" spans="1:5" ht="18" customHeight="1" x14ac:dyDescent="0.2">
      <c r="A22" s="44" t="s">
        <v>15</v>
      </c>
      <c r="B22" s="45">
        <f>SUM(B5:B21)</f>
        <v>23213765</v>
      </c>
      <c r="C22" s="46">
        <f>(B22*100/B24)</f>
        <v>96.662092652640538</v>
      </c>
      <c r="D22" s="44">
        <f>SUM(D5:D21)</f>
        <v>350</v>
      </c>
      <c r="E22" s="45">
        <v>100</v>
      </c>
    </row>
    <row r="23" spans="1:5" ht="18" customHeight="1" x14ac:dyDescent="0.2">
      <c r="A23" s="47" t="s">
        <v>16</v>
      </c>
      <c r="B23" s="48">
        <v>801611</v>
      </c>
      <c r="C23" s="49">
        <v>3.34</v>
      </c>
      <c r="D23" s="47"/>
      <c r="E23" s="49"/>
    </row>
    <row r="24" spans="1:5" ht="18" customHeight="1" x14ac:dyDescent="0.2">
      <c r="A24" s="44" t="s">
        <v>30</v>
      </c>
      <c r="B24" s="45">
        <f>SUM(B22:B23)</f>
        <v>24015376</v>
      </c>
      <c r="C24" s="45">
        <f>SUM(C22:C23)</f>
        <v>100.00209265264054</v>
      </c>
      <c r="D24" s="50"/>
      <c r="E24" s="70"/>
    </row>
    <row r="25" spans="1:5" ht="18" customHeight="1" x14ac:dyDescent="0.2">
      <c r="A25" s="37" t="s">
        <v>93</v>
      </c>
      <c r="B25" s="65"/>
      <c r="C25" s="66"/>
      <c r="D25" s="67"/>
      <c r="E25" s="68"/>
    </row>
    <row r="26" spans="1:5" ht="18" customHeight="1" x14ac:dyDescent="0.2">
      <c r="B26" s="17"/>
      <c r="C26" s="15"/>
      <c r="D26" s="21"/>
      <c r="E26" s="21"/>
    </row>
    <row r="27" spans="1:5" ht="18" customHeight="1" x14ac:dyDescent="0.2">
      <c r="A27" s="227" t="s">
        <v>18</v>
      </c>
      <c r="B27" s="227"/>
      <c r="C27" s="227"/>
      <c r="D27" s="227"/>
      <c r="E27" s="227"/>
    </row>
    <row r="28" spans="1:5" ht="18" customHeight="1" x14ac:dyDescent="0.2">
      <c r="A28" s="227" t="s">
        <v>19</v>
      </c>
      <c r="B28" s="227"/>
      <c r="C28" s="227"/>
      <c r="D28" s="227"/>
      <c r="E28" s="227"/>
    </row>
    <row r="29" spans="1:5" ht="18" customHeight="1" x14ac:dyDescent="0.2">
      <c r="A29" s="54" t="s">
        <v>311</v>
      </c>
      <c r="B29" s="54"/>
      <c r="C29" s="54"/>
      <c r="D29" s="54"/>
      <c r="E29" s="54"/>
    </row>
    <row r="30" spans="1:5" ht="18" customHeight="1" x14ac:dyDescent="0.2">
      <c r="A30" s="189"/>
      <c r="B30" s="189"/>
      <c r="C30" s="189"/>
      <c r="D30" s="189"/>
      <c r="E30" s="189"/>
    </row>
    <row r="31" spans="1:5" ht="18" customHeight="1" x14ac:dyDescent="0.2">
      <c r="A31" s="189"/>
      <c r="B31" s="189"/>
      <c r="C31" s="189"/>
      <c r="D31" s="189"/>
      <c r="E31" s="189"/>
    </row>
    <row r="32" spans="1:5" ht="18" customHeight="1" x14ac:dyDescent="0.2">
      <c r="A32" s="74"/>
      <c r="B32" s="74"/>
      <c r="C32" s="74"/>
      <c r="D32" s="74"/>
      <c r="E32" s="74"/>
    </row>
    <row r="33" spans="1:5" ht="18" customHeight="1" x14ac:dyDescent="0.2">
      <c r="A33" s="74"/>
      <c r="B33" s="74"/>
      <c r="C33" s="74"/>
      <c r="D33" s="74"/>
      <c r="E33" s="74"/>
    </row>
    <row r="34" spans="1:5" ht="18" customHeight="1" x14ac:dyDescent="0.2">
      <c r="A34" s="225" t="s">
        <v>276</v>
      </c>
      <c r="B34" s="225"/>
      <c r="C34" s="225"/>
    </row>
    <row r="35" spans="1:5" ht="18" customHeight="1" x14ac:dyDescent="0.2">
      <c r="A35" s="73"/>
      <c r="B35" s="73"/>
      <c r="C35" s="73"/>
    </row>
    <row r="36" spans="1:5" ht="18" customHeight="1" x14ac:dyDescent="0.2">
      <c r="A36" s="75" t="s">
        <v>130</v>
      </c>
      <c r="B36" s="36" t="s">
        <v>95</v>
      </c>
      <c r="C36" s="36" t="s">
        <v>1</v>
      </c>
    </row>
    <row r="37" spans="1:5" ht="18" customHeight="1" x14ac:dyDescent="0.2">
      <c r="A37" s="64" t="s">
        <v>52</v>
      </c>
      <c r="B37" s="41">
        <v>117</v>
      </c>
      <c r="C37" s="42">
        <f>B37/B50*100</f>
        <v>56.25</v>
      </c>
    </row>
    <row r="38" spans="1:5" ht="18" customHeight="1" x14ac:dyDescent="0.2">
      <c r="A38" s="64" t="s">
        <v>3</v>
      </c>
      <c r="B38" s="41">
        <v>42</v>
      </c>
      <c r="C38" s="42">
        <f>B38/B50*100</f>
        <v>20.192307692307693</v>
      </c>
    </row>
    <row r="39" spans="1:5" ht="18" customHeight="1" x14ac:dyDescent="0.2">
      <c r="A39" s="64" t="s">
        <v>129</v>
      </c>
      <c r="B39" s="41">
        <v>9</v>
      </c>
      <c r="C39" s="42">
        <f>B39/B50*100</f>
        <v>4.3269230769230766</v>
      </c>
    </row>
    <row r="40" spans="1:5" ht="18" customHeight="1" x14ac:dyDescent="0.2">
      <c r="A40" s="64" t="s">
        <v>128</v>
      </c>
      <c r="B40" s="41">
        <v>9</v>
      </c>
      <c r="C40" s="42">
        <f>B40/B50*100</f>
        <v>4.3269230769230766</v>
      </c>
    </row>
    <row r="41" spans="1:5" ht="18" customHeight="1" x14ac:dyDescent="0.2">
      <c r="A41" s="64" t="s">
        <v>127</v>
      </c>
      <c r="B41" s="41">
        <v>7</v>
      </c>
      <c r="C41" s="42">
        <f>B41/B50*100</f>
        <v>3.3653846153846154</v>
      </c>
    </row>
    <row r="42" spans="1:5" ht="18" customHeight="1" x14ac:dyDescent="0.2">
      <c r="A42" s="64" t="s">
        <v>126</v>
      </c>
      <c r="B42" s="41">
        <v>6</v>
      </c>
      <c r="C42" s="42">
        <f>B42/B50*100</f>
        <v>2.8846153846153846</v>
      </c>
    </row>
    <row r="43" spans="1:5" ht="18" customHeight="1" x14ac:dyDescent="0.2">
      <c r="A43" s="64" t="s">
        <v>86</v>
      </c>
      <c r="B43" s="41">
        <v>4</v>
      </c>
      <c r="C43" s="42">
        <f>B43/B50*100</f>
        <v>1.9230769230769231</v>
      </c>
    </row>
    <row r="44" spans="1:5" ht="18" customHeight="1" x14ac:dyDescent="0.2">
      <c r="A44" s="64" t="s">
        <v>125</v>
      </c>
      <c r="B44" s="41">
        <v>4</v>
      </c>
      <c r="C44" s="42">
        <f>B44/B50*100</f>
        <v>1.9230769230769231</v>
      </c>
    </row>
    <row r="45" spans="1:5" ht="18" customHeight="1" x14ac:dyDescent="0.2">
      <c r="A45" s="64" t="s">
        <v>124</v>
      </c>
      <c r="B45" s="41">
        <v>3</v>
      </c>
      <c r="C45" s="42">
        <f>B45/B50*100</f>
        <v>1.4423076923076923</v>
      </c>
    </row>
    <row r="46" spans="1:5" ht="18" customHeight="1" x14ac:dyDescent="0.2">
      <c r="A46" s="64" t="s">
        <v>123</v>
      </c>
      <c r="B46" s="41">
        <v>3</v>
      </c>
      <c r="C46" s="42">
        <f>B46/B50*100</f>
        <v>1.4423076923076923</v>
      </c>
    </row>
    <row r="47" spans="1:5" ht="18" customHeight="1" x14ac:dyDescent="0.2">
      <c r="A47" s="64" t="s">
        <v>122</v>
      </c>
      <c r="B47" s="41">
        <v>2</v>
      </c>
      <c r="C47" s="42">
        <f>B47/B50*100</f>
        <v>0.96153846153846156</v>
      </c>
    </row>
    <row r="48" spans="1:5" ht="18" customHeight="1" x14ac:dyDescent="0.2">
      <c r="A48" s="64" t="s">
        <v>121</v>
      </c>
      <c r="B48" s="41">
        <v>1</v>
      </c>
      <c r="C48" s="42">
        <f>B48/B50*100</f>
        <v>0.48076923076923078</v>
      </c>
    </row>
    <row r="49" spans="1:7" ht="18" customHeight="1" x14ac:dyDescent="0.2">
      <c r="A49" s="64" t="s">
        <v>120</v>
      </c>
      <c r="B49" s="41">
        <v>1</v>
      </c>
      <c r="C49" s="42">
        <f>B49/B50*100</f>
        <v>0.48076923076923078</v>
      </c>
    </row>
    <row r="50" spans="1:7" ht="18" customHeight="1" x14ac:dyDescent="0.2">
      <c r="A50" s="44" t="s">
        <v>15</v>
      </c>
      <c r="B50" s="44">
        <f>SUM(B37:B49)</f>
        <v>208</v>
      </c>
      <c r="C50" s="45">
        <f>SUM(C37:C49)</f>
        <v>100</v>
      </c>
    </row>
    <row r="51" spans="1:7" ht="18" customHeight="1" x14ac:dyDescent="0.2">
      <c r="D51" s="74"/>
      <c r="E51" s="74"/>
    </row>
    <row r="52" spans="1:7" ht="18" customHeight="1" x14ac:dyDescent="0.2">
      <c r="A52" s="54" t="s">
        <v>311</v>
      </c>
    </row>
    <row r="53" spans="1:7" ht="18" customHeight="1" x14ac:dyDescent="0.2">
      <c r="B53" s="74"/>
      <c r="C53" s="74"/>
    </row>
    <row r="55" spans="1:7" ht="18" customHeight="1" x14ac:dyDescent="0.2">
      <c r="F55" s="227"/>
      <c r="G55" s="227"/>
    </row>
  </sheetData>
  <customSheetViews>
    <customSheetView guid="{351CAE4F-4B7C-485B-9E41-172905BCF30B}" scale="80" topLeftCell="A28">
      <selection activeCell="A32" sqref="A32:C34"/>
      <pageMargins left="0.7" right="0.7" top="0.75" bottom="0.75" header="0.3" footer="0.3"/>
      <pageSetup paperSize="9" orientation="portrait" verticalDpi="0" r:id="rId1"/>
    </customSheetView>
    <customSheetView guid="{EEAD2118-C29C-4F79-8CF9-3E9E1EF97B7B}" scale="80" topLeftCell="A2">
      <selection activeCell="A48" sqref="A48:C48"/>
      <pageMargins left="0.7" right="0.7" top="0.75" bottom="0.75" header="0.3" footer="0.3"/>
      <pageSetup paperSize="9" orientation="portrait" verticalDpi="0" r:id="rId2"/>
    </customSheetView>
    <customSheetView guid="{43051D41-C919-44CF-B2CA-22FD08CAAFB3}" scale="80" topLeftCell="A2">
      <selection activeCell="A48" sqref="A48:C48"/>
      <pageMargins left="0.7" right="0.7" top="0.75" bottom="0.75" header="0.3" footer="0.3"/>
      <pageSetup paperSize="9" orientation="portrait" verticalDpi="0" r:id="rId3"/>
    </customSheetView>
  </customSheetViews>
  <mergeCells count="8">
    <mergeCell ref="H1:I1"/>
    <mergeCell ref="F55:G55"/>
    <mergeCell ref="A34:C34"/>
    <mergeCell ref="A1:E1"/>
    <mergeCell ref="A2:E2"/>
    <mergeCell ref="A3:E3"/>
    <mergeCell ref="A27:E27"/>
    <mergeCell ref="A28:E28"/>
  </mergeCells>
  <hyperlinks>
    <hyperlink ref="H1" location="Índice!A1" display="Volver al índice" xr:uid="{00000000-0004-0000-0B00-000000000000}"/>
  </hyperlinks>
  <pageMargins left="0.7" right="0.7" top="0.75" bottom="0.75" header="0.3" footer="0.3"/>
  <pageSetup paperSize="9" orientation="portrait" verticalDpi="0" r:id="rId4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79"/>
  <sheetViews>
    <sheetView showGridLines="0" zoomScale="80" zoomScaleNormal="80" workbookViewId="0">
      <selection activeCell="C5" sqref="C5"/>
    </sheetView>
  </sheetViews>
  <sheetFormatPr baseColWidth="10" defaultRowHeight="12.75" x14ac:dyDescent="0.2"/>
  <cols>
    <col min="1" max="1" width="74.140625" style="92" customWidth="1"/>
    <col min="2" max="2" width="14.140625" style="92" customWidth="1"/>
    <col min="3" max="3" width="12.28515625" style="92" customWidth="1"/>
    <col min="4" max="4" width="11.5703125" style="92" customWidth="1"/>
    <col min="5" max="5" width="15.85546875" style="92" customWidth="1"/>
    <col min="6" max="6" width="11.42578125" style="92" customWidth="1"/>
    <col min="7" max="9" width="11.42578125" style="92"/>
    <col min="10" max="10" width="8.7109375" style="92" customWidth="1"/>
    <col min="11" max="11" width="8.85546875" style="92" customWidth="1"/>
    <col min="12" max="16384" width="11.42578125" style="92"/>
  </cols>
  <sheetData>
    <row r="1" spans="1:9" ht="62.25" customHeight="1" x14ac:dyDescent="0.2">
      <c r="H1" s="224" t="s">
        <v>301</v>
      </c>
      <c r="I1" s="224"/>
    </row>
    <row r="2" spans="1:9" ht="17.25" customHeight="1" x14ac:dyDescent="0.2">
      <c r="A2" s="233" t="s">
        <v>277</v>
      </c>
      <c r="B2" s="233"/>
      <c r="C2" s="233"/>
      <c r="D2" s="233"/>
      <c r="E2" s="233"/>
    </row>
    <row r="3" spans="1:9" ht="17.25" customHeight="1" x14ac:dyDescent="0.2">
      <c r="A3" s="132"/>
      <c r="B3" s="132"/>
      <c r="C3" s="132"/>
      <c r="D3" s="132"/>
      <c r="E3" s="132"/>
    </row>
    <row r="4" spans="1:9" ht="17.25" customHeight="1" x14ac:dyDescent="0.2">
      <c r="A4" s="93" t="s">
        <v>79</v>
      </c>
      <c r="B4" s="94" t="s">
        <v>94</v>
      </c>
      <c r="C4" s="94" t="s">
        <v>0</v>
      </c>
      <c r="D4" s="94" t="s">
        <v>95</v>
      </c>
      <c r="E4" s="94" t="s">
        <v>1</v>
      </c>
    </row>
    <row r="5" spans="1:9" ht="17.25" customHeight="1" x14ac:dyDescent="0.2">
      <c r="A5" s="95" t="s">
        <v>52</v>
      </c>
      <c r="B5" s="142">
        <v>6717462</v>
      </c>
      <c r="C5" s="143">
        <v>26.844956282736394</v>
      </c>
      <c r="D5" s="95">
        <v>112</v>
      </c>
      <c r="E5" s="206">
        <v>32</v>
      </c>
      <c r="G5" s="96"/>
    </row>
    <row r="6" spans="1:9" ht="17.25" customHeight="1" x14ac:dyDescent="0.2">
      <c r="A6" s="97" t="s">
        <v>3</v>
      </c>
      <c r="B6" s="144">
        <v>4736628</v>
      </c>
      <c r="C6" s="145">
        <v>18.928960310841376</v>
      </c>
      <c r="D6" s="97">
        <v>78</v>
      </c>
      <c r="E6" s="145">
        <v>22.285714285714285</v>
      </c>
      <c r="G6" s="96"/>
    </row>
    <row r="7" spans="1:9" ht="17.25" customHeight="1" x14ac:dyDescent="0.2">
      <c r="A7" s="146" t="s">
        <v>188</v>
      </c>
      <c r="B7" s="144">
        <v>3514528</v>
      </c>
      <c r="C7" s="145">
        <v>14.045088831831572</v>
      </c>
      <c r="D7" s="97">
        <v>40</v>
      </c>
      <c r="E7" s="145">
        <v>11.428571428571429</v>
      </c>
      <c r="G7" s="96"/>
    </row>
    <row r="8" spans="1:9" ht="17.25" customHeight="1" x14ac:dyDescent="0.2">
      <c r="A8" s="98" t="s">
        <v>189</v>
      </c>
      <c r="B8" s="144">
        <v>3176641</v>
      </c>
      <c r="C8" s="145">
        <v>12.694792880249718</v>
      </c>
      <c r="D8" s="97">
        <v>41</v>
      </c>
      <c r="E8" s="145">
        <v>11.714285714285715</v>
      </c>
      <c r="G8" s="96"/>
    </row>
    <row r="9" spans="1:9" ht="17.25" customHeight="1" x14ac:dyDescent="0.2">
      <c r="A9" s="98" t="s">
        <v>190</v>
      </c>
      <c r="B9" s="144">
        <v>929880</v>
      </c>
      <c r="C9" s="145">
        <v>3.716074307259337</v>
      </c>
      <c r="D9" s="97">
        <v>12</v>
      </c>
      <c r="E9" s="145">
        <v>3.4285714285714288</v>
      </c>
      <c r="G9" s="96"/>
    </row>
    <row r="10" spans="1:9" ht="17.25" customHeight="1" x14ac:dyDescent="0.2">
      <c r="A10" s="98" t="s">
        <v>191</v>
      </c>
      <c r="B10" s="144">
        <v>926783</v>
      </c>
      <c r="C10" s="145">
        <v>3.7036977832674429</v>
      </c>
      <c r="D10" s="97">
        <v>2</v>
      </c>
      <c r="E10" s="145">
        <v>0.5714285714285714</v>
      </c>
      <c r="G10" s="96"/>
    </row>
    <row r="11" spans="1:9" ht="17.25" customHeight="1" x14ac:dyDescent="0.2">
      <c r="A11" s="146" t="s">
        <v>192</v>
      </c>
      <c r="B11" s="144">
        <v>673549</v>
      </c>
      <c r="C11" s="145">
        <v>2.6917001479548102</v>
      </c>
      <c r="D11" s="97">
        <v>9</v>
      </c>
      <c r="E11" s="145">
        <v>2.5714285714285712</v>
      </c>
      <c r="G11" s="96"/>
    </row>
    <row r="12" spans="1:9" ht="17.25" customHeight="1" x14ac:dyDescent="0.2">
      <c r="A12" s="147" t="s">
        <v>193</v>
      </c>
      <c r="B12" s="144">
        <v>601782</v>
      </c>
      <c r="C12" s="145">
        <v>2.4048980823021662</v>
      </c>
      <c r="D12" s="97">
        <v>9</v>
      </c>
      <c r="E12" s="145">
        <v>2.5714285714285712</v>
      </c>
      <c r="G12" s="96"/>
    </row>
    <row r="13" spans="1:9" ht="17.25" customHeight="1" x14ac:dyDescent="0.2">
      <c r="A13" s="147" t="s">
        <v>194</v>
      </c>
      <c r="B13" s="144">
        <v>590274</v>
      </c>
      <c r="C13" s="145">
        <v>2.358908725473392</v>
      </c>
      <c r="D13" s="97">
        <v>8</v>
      </c>
      <c r="E13" s="145">
        <v>2.2857142857142856</v>
      </c>
      <c r="G13" s="96"/>
    </row>
    <row r="14" spans="1:9" ht="17.25" customHeight="1" x14ac:dyDescent="0.2">
      <c r="A14" s="147" t="s">
        <v>195</v>
      </c>
      <c r="B14" s="144">
        <v>567253</v>
      </c>
      <c r="C14" s="145">
        <v>2.2669100303434644</v>
      </c>
      <c r="D14" s="97">
        <v>8</v>
      </c>
      <c r="E14" s="145">
        <v>2.2857142857142856</v>
      </c>
      <c r="G14" s="96"/>
    </row>
    <row r="15" spans="1:9" ht="17.25" customHeight="1" x14ac:dyDescent="0.2">
      <c r="A15" s="147" t="s">
        <v>196</v>
      </c>
      <c r="B15" s="144">
        <v>410698</v>
      </c>
      <c r="C15" s="145">
        <v>1.6412701486673498</v>
      </c>
      <c r="D15" s="97">
        <v>6</v>
      </c>
      <c r="E15" s="145">
        <v>1.7142857142857144</v>
      </c>
      <c r="G15" s="96"/>
    </row>
    <row r="16" spans="1:9" ht="17.25" customHeight="1" x14ac:dyDescent="0.2">
      <c r="A16" s="97" t="s">
        <v>197</v>
      </c>
      <c r="B16" s="144">
        <v>302316</v>
      </c>
      <c r="C16" s="145">
        <v>1.2081437607792551</v>
      </c>
      <c r="D16" s="97">
        <v>6</v>
      </c>
      <c r="E16" s="145">
        <v>1.7142857142857144</v>
      </c>
      <c r="G16" s="96"/>
    </row>
    <row r="17" spans="1:7" ht="17.25" customHeight="1" x14ac:dyDescent="0.2">
      <c r="A17" s="97" t="s">
        <v>82</v>
      </c>
      <c r="B17" s="144">
        <v>229691</v>
      </c>
      <c r="C17" s="145">
        <v>0.91791287446627989</v>
      </c>
      <c r="D17" s="97">
        <v>6</v>
      </c>
      <c r="E17" s="145">
        <v>1.7142857142857144</v>
      </c>
      <c r="G17" s="96"/>
    </row>
    <row r="18" spans="1:7" ht="17.25" customHeight="1" x14ac:dyDescent="0.2">
      <c r="A18" s="97" t="s">
        <v>198</v>
      </c>
      <c r="B18" s="144">
        <v>219125</v>
      </c>
      <c r="C18" s="145">
        <v>0.87568802703381321</v>
      </c>
      <c r="D18" s="97">
        <v>2</v>
      </c>
      <c r="E18" s="145">
        <v>0.5714285714285714</v>
      </c>
      <c r="G18" s="96"/>
    </row>
    <row r="19" spans="1:7" ht="17.25" customHeight="1" x14ac:dyDescent="0.2">
      <c r="A19" s="97" t="s">
        <v>199</v>
      </c>
      <c r="B19" s="144">
        <v>218413</v>
      </c>
      <c r="C19" s="145">
        <v>0.87284266536696509</v>
      </c>
      <c r="D19" s="97">
        <v>4</v>
      </c>
      <c r="E19" s="145">
        <v>1.1428571428571428</v>
      </c>
      <c r="G19" s="96"/>
    </row>
    <row r="20" spans="1:7" ht="17.25" customHeight="1" x14ac:dyDescent="0.2">
      <c r="A20" s="97" t="s">
        <v>200</v>
      </c>
      <c r="B20" s="144">
        <v>187568</v>
      </c>
      <c r="C20" s="145">
        <v>0.74957696225751635</v>
      </c>
      <c r="D20" s="97">
        <v>3</v>
      </c>
      <c r="E20" s="145">
        <v>0.85714285714285721</v>
      </c>
      <c r="G20" s="96"/>
    </row>
    <row r="21" spans="1:7" ht="17.25" customHeight="1" x14ac:dyDescent="0.2">
      <c r="A21" s="97" t="s">
        <v>201</v>
      </c>
      <c r="B21" s="144">
        <v>102244</v>
      </c>
      <c r="C21" s="145">
        <v>0.4085971323949581</v>
      </c>
      <c r="D21" s="97">
        <v>2</v>
      </c>
      <c r="E21" s="145">
        <v>0.5714285714285714</v>
      </c>
      <c r="G21" s="96"/>
    </row>
    <row r="22" spans="1:7" ht="17.25" customHeight="1" x14ac:dyDescent="0.2">
      <c r="A22" s="97" t="s">
        <v>202</v>
      </c>
      <c r="B22" s="144">
        <v>81917</v>
      </c>
      <c r="C22" s="145">
        <v>0.32736445458313235</v>
      </c>
      <c r="D22" s="97">
        <v>1</v>
      </c>
      <c r="E22" s="145">
        <v>0.2857142857142857</v>
      </c>
      <c r="G22" s="96"/>
    </row>
    <row r="23" spans="1:7" ht="17.25" customHeight="1" x14ac:dyDescent="0.2">
      <c r="A23" s="97" t="s">
        <v>203</v>
      </c>
      <c r="B23" s="144">
        <v>21943</v>
      </c>
      <c r="C23" s="145">
        <v>8.7690689684896572E-2</v>
      </c>
      <c r="D23" s="97">
        <v>1</v>
      </c>
      <c r="E23" s="145">
        <v>0.2857142857142857</v>
      </c>
      <c r="G23" s="96"/>
    </row>
    <row r="24" spans="1:7" ht="17.25" customHeight="1" x14ac:dyDescent="0.2">
      <c r="A24" s="99" t="s">
        <v>15</v>
      </c>
      <c r="B24" s="100">
        <f>SUM(B5:B23)</f>
        <v>24208695</v>
      </c>
      <c r="C24" s="101">
        <v>96.745074097493841</v>
      </c>
      <c r="D24" s="100">
        <f t="shared" ref="D24" si="0">SUM(D5:D23)</f>
        <v>350</v>
      </c>
      <c r="E24" s="102">
        <f>SUM(E5:E23)</f>
        <v>99.999999999999986</v>
      </c>
      <c r="G24" s="96"/>
    </row>
    <row r="25" spans="1:7" ht="17.25" customHeight="1" x14ac:dyDescent="0.2">
      <c r="A25" s="103" t="s">
        <v>16</v>
      </c>
      <c r="B25" s="104">
        <v>814486</v>
      </c>
      <c r="C25" s="148">
        <v>3.2549259025061601</v>
      </c>
      <c r="D25" s="106"/>
      <c r="E25" s="106"/>
      <c r="G25" s="96"/>
    </row>
    <row r="26" spans="1:7" ht="17.25" customHeight="1" x14ac:dyDescent="0.2">
      <c r="A26" s="107" t="s">
        <v>30</v>
      </c>
      <c r="B26" s="108">
        <f>SUM(B24:B25)</f>
        <v>25023181</v>
      </c>
      <c r="C26" s="109">
        <f>SUM(C24:C25)</f>
        <v>100</v>
      </c>
      <c r="D26" s="108"/>
      <c r="E26" s="149"/>
      <c r="G26" s="96"/>
    </row>
    <row r="27" spans="1:7" ht="17.25" customHeight="1" x14ac:dyDescent="0.2">
      <c r="A27" s="110" t="s">
        <v>204</v>
      </c>
      <c r="B27" s="150"/>
      <c r="C27" s="151"/>
      <c r="D27" s="150"/>
      <c r="E27" s="151"/>
    </row>
    <row r="28" spans="1:7" ht="17.25" customHeight="1" x14ac:dyDescent="0.2">
      <c r="C28" s="113"/>
    </row>
    <row r="29" spans="1:7" ht="17.25" customHeight="1" x14ac:dyDescent="0.2">
      <c r="A29" s="234" t="s">
        <v>18</v>
      </c>
      <c r="B29" s="234"/>
      <c r="C29" s="234"/>
      <c r="D29" s="234"/>
      <c r="E29" s="234"/>
    </row>
    <row r="30" spans="1:7" ht="17.25" customHeight="1" x14ac:dyDescent="0.2">
      <c r="A30" s="234" t="s">
        <v>19</v>
      </c>
      <c r="B30" s="234"/>
      <c r="C30" s="234"/>
      <c r="D30" s="234"/>
      <c r="E30" s="234"/>
    </row>
    <row r="31" spans="1:7" ht="17.25" customHeight="1" x14ac:dyDescent="0.2">
      <c r="A31" s="234" t="s">
        <v>312</v>
      </c>
      <c r="B31" s="234"/>
      <c r="C31" s="234"/>
      <c r="D31" s="234"/>
      <c r="E31" s="234"/>
    </row>
    <row r="32" spans="1:7" ht="17.25" customHeight="1" x14ac:dyDescent="0.2">
      <c r="A32" s="140"/>
      <c r="B32" s="140"/>
      <c r="C32" s="140"/>
      <c r="D32" s="140"/>
      <c r="E32" s="140"/>
    </row>
    <row r="33" spans="1:6" ht="17.25" customHeight="1" x14ac:dyDescent="0.2">
      <c r="A33" s="190"/>
      <c r="B33" s="190"/>
      <c r="C33" s="190"/>
      <c r="D33" s="190"/>
      <c r="E33" s="190"/>
    </row>
    <row r="34" spans="1:6" ht="17.25" customHeight="1" x14ac:dyDescent="0.2">
      <c r="A34" s="140"/>
      <c r="B34" s="140"/>
      <c r="C34" s="140"/>
      <c r="D34" s="140"/>
      <c r="E34" s="140"/>
    </row>
    <row r="35" spans="1:6" ht="17.25" customHeight="1" x14ac:dyDescent="0.2"/>
    <row r="36" spans="1:6" ht="17.25" customHeight="1" x14ac:dyDescent="0.2">
      <c r="A36" s="225" t="s">
        <v>278</v>
      </c>
      <c r="B36" s="225"/>
      <c r="C36" s="225"/>
      <c r="D36" s="132"/>
      <c r="E36" s="132"/>
      <c r="F36" s="114"/>
    </row>
    <row r="37" spans="1:6" ht="17.25" customHeight="1" x14ac:dyDescent="0.2">
      <c r="A37" s="152"/>
      <c r="B37" s="152"/>
      <c r="C37" s="152"/>
      <c r="D37" s="132"/>
      <c r="E37" s="132"/>
      <c r="F37" s="114"/>
    </row>
    <row r="38" spans="1:6" ht="17.25" customHeight="1" thickBot="1" x14ac:dyDescent="0.25">
      <c r="A38" s="75" t="s">
        <v>130</v>
      </c>
      <c r="B38" s="36" t="s">
        <v>95</v>
      </c>
      <c r="C38" s="36" t="s">
        <v>1</v>
      </c>
      <c r="D38" s="132"/>
      <c r="E38" s="153"/>
      <c r="F38" s="114"/>
    </row>
    <row r="39" spans="1:6" ht="17.25" customHeight="1" thickBot="1" x14ac:dyDescent="0.25">
      <c r="A39" s="183" t="s">
        <v>52</v>
      </c>
      <c r="B39" s="184">
        <v>124</v>
      </c>
      <c r="C39" s="154">
        <f>B39/B$51*100</f>
        <v>59.615384615384613</v>
      </c>
      <c r="D39" s="132"/>
      <c r="E39" s="153"/>
      <c r="F39" s="114"/>
    </row>
    <row r="40" spans="1:6" ht="17.25" customHeight="1" thickBot="1" x14ac:dyDescent="0.25">
      <c r="A40" s="185" t="s">
        <v>3</v>
      </c>
      <c r="B40" s="186">
        <v>47</v>
      </c>
      <c r="C40" s="166">
        <f t="shared" ref="C40:C51" si="1">B40/B$51*100</f>
        <v>22.596153846153847</v>
      </c>
      <c r="D40" s="132"/>
      <c r="E40" s="153"/>
      <c r="F40" s="114"/>
    </row>
    <row r="41" spans="1:6" ht="17.25" customHeight="1" x14ac:dyDescent="0.2">
      <c r="A41" s="187" t="s">
        <v>235</v>
      </c>
      <c r="B41" s="186">
        <v>9</v>
      </c>
      <c r="C41" s="166">
        <f t="shared" si="1"/>
        <v>4.3269230769230766</v>
      </c>
      <c r="D41" s="132"/>
      <c r="E41" s="155"/>
      <c r="F41" s="114"/>
    </row>
    <row r="42" spans="1:6" ht="17.25" customHeight="1" x14ac:dyDescent="0.2">
      <c r="A42" s="183" t="s">
        <v>236</v>
      </c>
      <c r="B42" s="186">
        <v>6</v>
      </c>
      <c r="C42" s="166">
        <f t="shared" si="1"/>
        <v>2.8846153846153846</v>
      </c>
      <c r="D42" s="132"/>
      <c r="E42" s="155"/>
      <c r="F42" s="114"/>
    </row>
    <row r="43" spans="1:6" ht="17.25" customHeight="1" x14ac:dyDescent="0.2">
      <c r="A43" s="183" t="s">
        <v>237</v>
      </c>
      <c r="B43" s="186">
        <v>6</v>
      </c>
      <c r="C43" s="166">
        <f t="shared" si="1"/>
        <v>2.8846153846153846</v>
      </c>
      <c r="D43" s="132"/>
      <c r="E43" s="155"/>
      <c r="F43" s="114"/>
    </row>
    <row r="44" spans="1:6" ht="17.25" customHeight="1" x14ac:dyDescent="0.2">
      <c r="A44" s="185" t="s">
        <v>70</v>
      </c>
      <c r="B44" s="188">
        <v>6</v>
      </c>
      <c r="C44" s="166">
        <f t="shared" si="1"/>
        <v>2.8846153846153846</v>
      </c>
      <c r="D44" s="132"/>
      <c r="E44" s="155"/>
      <c r="F44" s="114"/>
    </row>
    <row r="45" spans="1:6" ht="17.25" customHeight="1" x14ac:dyDescent="0.2">
      <c r="A45" s="185" t="s">
        <v>238</v>
      </c>
      <c r="B45" s="184">
        <v>4</v>
      </c>
      <c r="C45" s="166">
        <f t="shared" si="1"/>
        <v>1.9230769230769231</v>
      </c>
      <c r="D45" s="132"/>
      <c r="E45" s="155"/>
      <c r="F45" s="114"/>
    </row>
    <row r="46" spans="1:6" ht="17.25" customHeight="1" x14ac:dyDescent="0.2">
      <c r="A46" s="187" t="s">
        <v>239</v>
      </c>
      <c r="B46" s="186">
        <v>2</v>
      </c>
      <c r="C46" s="166">
        <f t="shared" si="1"/>
        <v>0.96153846153846156</v>
      </c>
      <c r="D46" s="132"/>
      <c r="E46" s="155"/>
      <c r="F46" s="114"/>
    </row>
    <row r="47" spans="1:6" ht="17.25" customHeight="1" x14ac:dyDescent="0.2">
      <c r="A47" s="183" t="s">
        <v>240</v>
      </c>
      <c r="B47" s="186">
        <v>1</v>
      </c>
      <c r="C47" s="166">
        <f t="shared" si="1"/>
        <v>0.48076923076923078</v>
      </c>
      <c r="D47" s="132"/>
      <c r="E47" s="155"/>
      <c r="F47" s="114"/>
    </row>
    <row r="48" spans="1:6" ht="17.25" customHeight="1" x14ac:dyDescent="0.2">
      <c r="A48" s="185" t="s">
        <v>241</v>
      </c>
      <c r="B48" s="186">
        <v>1</v>
      </c>
      <c r="C48" s="166">
        <f t="shared" si="1"/>
        <v>0.48076923076923078</v>
      </c>
      <c r="D48" s="132"/>
      <c r="E48" s="155"/>
      <c r="F48" s="114"/>
    </row>
    <row r="49" spans="1:6" ht="17.25" customHeight="1" x14ac:dyDescent="0.2">
      <c r="A49" s="187" t="s">
        <v>242</v>
      </c>
      <c r="B49" s="186">
        <v>1</v>
      </c>
      <c r="C49" s="166">
        <f t="shared" si="1"/>
        <v>0.48076923076923078</v>
      </c>
      <c r="D49" s="132"/>
      <c r="E49" s="155"/>
      <c r="F49" s="114"/>
    </row>
    <row r="50" spans="1:6" ht="17.25" customHeight="1" x14ac:dyDescent="0.2">
      <c r="A50" s="183" t="s">
        <v>243</v>
      </c>
      <c r="B50" s="186">
        <v>1</v>
      </c>
      <c r="C50" s="145">
        <f t="shared" si="1"/>
        <v>0.48076923076923078</v>
      </c>
      <c r="D50" s="132"/>
      <c r="E50" s="132"/>
      <c r="F50" s="114"/>
    </row>
    <row r="51" spans="1:6" ht="17.25" customHeight="1" x14ac:dyDescent="0.2">
      <c r="A51" s="90" t="s">
        <v>15</v>
      </c>
      <c r="B51" s="90">
        <f>SUM(B39:B50)</f>
        <v>208</v>
      </c>
      <c r="C51" s="207">
        <f t="shared" si="1"/>
        <v>100</v>
      </c>
      <c r="D51" s="132"/>
      <c r="E51" s="132"/>
      <c r="F51" s="114"/>
    </row>
    <row r="52" spans="1:6" ht="17.25" customHeight="1" x14ac:dyDescent="0.2">
      <c r="A52" s="132"/>
      <c r="B52" s="132"/>
      <c r="C52" s="132"/>
      <c r="D52" s="132"/>
      <c r="E52" s="132"/>
      <c r="F52" s="114"/>
    </row>
    <row r="53" spans="1:6" ht="17.25" customHeight="1" x14ac:dyDescent="0.2">
      <c r="A53" s="158" t="s">
        <v>312</v>
      </c>
      <c r="B53" s="132"/>
      <c r="C53" s="132"/>
      <c r="D53" s="132"/>
      <c r="E53" s="132"/>
      <c r="F53" s="114"/>
    </row>
    <row r="54" spans="1:6" x14ac:dyDescent="0.2">
      <c r="F54" s="114"/>
    </row>
    <row r="55" spans="1:6" ht="17.25" customHeight="1" x14ac:dyDescent="0.2">
      <c r="F55" s="114"/>
    </row>
    <row r="56" spans="1:6" ht="17.25" customHeight="1" x14ac:dyDescent="0.2">
      <c r="F56" s="114"/>
    </row>
    <row r="57" spans="1:6" ht="17.25" customHeight="1" x14ac:dyDescent="0.2">
      <c r="F57" s="114"/>
    </row>
    <row r="58" spans="1:6" ht="17.25" customHeight="1" x14ac:dyDescent="0.2">
      <c r="F58" s="114"/>
    </row>
    <row r="59" spans="1:6" x14ac:dyDescent="0.2">
      <c r="F59" s="114"/>
    </row>
    <row r="60" spans="1:6" x14ac:dyDescent="0.2">
      <c r="F60" s="114"/>
    </row>
    <row r="61" spans="1:6" x14ac:dyDescent="0.2">
      <c r="F61" s="114"/>
    </row>
    <row r="62" spans="1:6" x14ac:dyDescent="0.2">
      <c r="F62" s="114"/>
    </row>
    <row r="63" spans="1:6" x14ac:dyDescent="0.2">
      <c r="F63" s="114"/>
    </row>
    <row r="64" spans="1:6" x14ac:dyDescent="0.2">
      <c r="F64" s="114"/>
    </row>
    <row r="65" spans="2:6" x14ac:dyDescent="0.2">
      <c r="F65" s="114"/>
    </row>
    <row r="66" spans="2:6" x14ac:dyDescent="0.2">
      <c r="F66" s="114"/>
    </row>
    <row r="67" spans="2:6" x14ac:dyDescent="0.2">
      <c r="F67" s="114"/>
    </row>
    <row r="68" spans="2:6" x14ac:dyDescent="0.2">
      <c r="B68" s="114"/>
      <c r="F68" s="114"/>
    </row>
    <row r="79" spans="2:6" x14ac:dyDescent="0.2">
      <c r="F79" s="114"/>
    </row>
  </sheetData>
  <customSheetViews>
    <customSheetView guid="{351CAE4F-4B7C-485B-9E41-172905BCF30B}" scale="70" fitToPage="1" topLeftCell="C4">
      <selection activeCell="R16" sqref="R16"/>
      <pageMargins left="0.93843750000000004" right="0.70866141732283472" top="0.74803149606299213" bottom="0.19685039370078741" header="0.31496062992125984" footer="0"/>
      <pageSetup paperSize="9" scale="60" orientation="landscape" r:id="rId1"/>
      <headerFooter>
        <oddHeader>&amp;C&amp;"Arial,Negrita"&amp;11ELECCIONES GENERALES DE 20 DE DICIEMBRE DE 2015</oddHeader>
      </headerFooter>
    </customSheetView>
    <customSheetView guid="{EEAD2118-C29C-4F79-8CF9-3E9E1EF97B7B}" scale="70" fitToPage="1" topLeftCell="C7">
      <selection activeCell="R16" sqref="R16"/>
      <pageMargins left="0.93843750000000004" right="0.70866141732283472" top="0.74803149606299213" bottom="0.19685039370078741" header="0.31496062992125984" footer="0"/>
      <pageSetup paperSize="9" scale="60" orientation="landscape" r:id="rId2"/>
      <headerFooter>
        <oddHeader>&amp;C&amp;"Arial,Negrita"&amp;11ELECCIONES GENERALES DE 20 DE DICIEMBRE DE 2015</oddHeader>
      </headerFooter>
    </customSheetView>
    <customSheetView guid="{43051D41-C919-44CF-B2CA-22FD08CAAFB3}" scale="70" showPageBreaks="1" fitToPage="1" topLeftCell="C7">
      <selection activeCell="R16" sqref="R16"/>
      <pageMargins left="0.93843750000000004" right="0.70866141732283472" top="0.74803149606299213" bottom="0.19685039370078741" header="0.31496062992125984" footer="0"/>
      <pageSetup paperSize="9" scale="60" orientation="landscape" r:id="rId3"/>
      <headerFooter>
        <oddHeader>&amp;C&amp;"Arial,Negrita"&amp;11ELECCIONES GENERALES DE 20 DE DICIEMBRE DE 2015</oddHeader>
      </headerFooter>
    </customSheetView>
  </customSheetViews>
  <mergeCells count="6">
    <mergeCell ref="A36:C36"/>
    <mergeCell ref="H1:I1"/>
    <mergeCell ref="A2:E2"/>
    <mergeCell ref="A29:E29"/>
    <mergeCell ref="A30:E30"/>
    <mergeCell ref="A31:E31"/>
  </mergeCells>
  <hyperlinks>
    <hyperlink ref="H1" location="Índice!A1" display="Volver al índice" xr:uid="{00000000-0004-0000-0C00-000000000000}"/>
  </hyperlinks>
  <pageMargins left="0.93843750000000004" right="0.70866141732283472" top="0.74803149606299213" bottom="0.19685039370078741" header="0.31496062992125984" footer="0"/>
  <pageSetup paperSize="9" scale="60" orientation="landscape" r:id="rId4"/>
  <headerFooter>
    <oddHeader>&amp;C&amp;"Arial,Negrita"&amp;11ELECCIONES GENERALES DE 20 DE DICIEMBRE DE 2015</oddHeader>
  </headerFooter>
  <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85"/>
  <sheetViews>
    <sheetView showGridLines="0" topLeftCell="A19" zoomScale="80" zoomScaleNormal="80" workbookViewId="0">
      <selection activeCell="C5" sqref="C5"/>
    </sheetView>
  </sheetViews>
  <sheetFormatPr baseColWidth="10" defaultRowHeight="12.75" x14ac:dyDescent="0.2"/>
  <cols>
    <col min="1" max="1" width="73" style="92" customWidth="1"/>
    <col min="2" max="2" width="15.42578125" style="92" customWidth="1"/>
    <col min="3" max="3" width="13.5703125" style="92" customWidth="1"/>
    <col min="4" max="4" width="14" style="92" customWidth="1"/>
    <col min="5" max="5" width="13.140625" style="92" customWidth="1"/>
    <col min="6" max="8" width="11.42578125" style="92"/>
    <col min="9" max="9" width="9.42578125" style="92" customWidth="1"/>
    <col min="10" max="16384" width="11.42578125" style="92"/>
  </cols>
  <sheetData>
    <row r="1" spans="1:9" ht="59.25" customHeight="1" x14ac:dyDescent="0.2">
      <c r="H1" s="224" t="s">
        <v>301</v>
      </c>
      <c r="I1" s="224"/>
    </row>
    <row r="2" spans="1:9" ht="17.25" customHeight="1" x14ac:dyDescent="0.2">
      <c r="A2" s="233" t="s">
        <v>279</v>
      </c>
      <c r="B2" s="233"/>
      <c r="C2" s="233"/>
      <c r="D2" s="233"/>
      <c r="E2" s="233"/>
    </row>
    <row r="3" spans="1:9" ht="17.25" customHeight="1" x14ac:dyDescent="0.2"/>
    <row r="4" spans="1:9" ht="17.25" customHeight="1" x14ac:dyDescent="0.2">
      <c r="A4" s="93" t="s">
        <v>79</v>
      </c>
      <c r="B4" s="94" t="s">
        <v>94</v>
      </c>
      <c r="C4" s="94" t="s">
        <v>0</v>
      </c>
      <c r="D4" s="94" t="s">
        <v>95</v>
      </c>
      <c r="E4" s="94" t="s">
        <v>1</v>
      </c>
    </row>
    <row r="5" spans="1:9" ht="17.25" customHeight="1" x14ac:dyDescent="0.2">
      <c r="A5" s="115" t="s">
        <v>52</v>
      </c>
      <c r="B5" s="116">
        <v>7372172</v>
      </c>
      <c r="C5" s="117">
        <v>30.878628960546227</v>
      </c>
      <c r="D5" s="115">
        <v>126</v>
      </c>
      <c r="E5" s="208">
        <v>36</v>
      </c>
      <c r="G5" s="96"/>
    </row>
    <row r="6" spans="1:9" ht="17.25" customHeight="1" x14ac:dyDescent="0.2">
      <c r="A6" s="118" t="s">
        <v>3</v>
      </c>
      <c r="B6" s="119">
        <v>4663505</v>
      </c>
      <c r="C6" s="120">
        <v>19.533271951692409</v>
      </c>
      <c r="D6" s="118">
        <v>75</v>
      </c>
      <c r="E6" s="120">
        <v>21.428571428571427</v>
      </c>
      <c r="G6" s="96"/>
    </row>
    <row r="7" spans="1:9" ht="17.25" customHeight="1" x14ac:dyDescent="0.2">
      <c r="A7" s="118" t="s">
        <v>205</v>
      </c>
      <c r="B7" s="119">
        <v>3227123</v>
      </c>
      <c r="C7" s="120">
        <v>13.516930115988181</v>
      </c>
      <c r="D7" s="118">
        <v>45</v>
      </c>
      <c r="E7" s="120">
        <v>12.857142857142856</v>
      </c>
      <c r="G7" s="96"/>
    </row>
    <row r="8" spans="1:9" ht="17.25" customHeight="1" x14ac:dyDescent="0.2">
      <c r="A8" s="121" t="s">
        <v>188</v>
      </c>
      <c r="B8" s="119">
        <v>3141570</v>
      </c>
      <c r="C8" s="120">
        <v>13.158588050249397</v>
      </c>
      <c r="D8" s="118">
        <v>32</v>
      </c>
      <c r="E8" s="120">
        <v>9.1428571428571423</v>
      </c>
      <c r="G8" s="96"/>
    </row>
    <row r="9" spans="1:9" ht="17.25" customHeight="1" x14ac:dyDescent="0.2">
      <c r="A9" s="118" t="s">
        <v>206</v>
      </c>
      <c r="B9" s="119">
        <v>853102</v>
      </c>
      <c r="C9" s="120">
        <v>3.5732508850173201</v>
      </c>
      <c r="D9" s="118">
        <v>12</v>
      </c>
      <c r="E9" s="120">
        <v>3.4285714285714288</v>
      </c>
      <c r="G9" s="96"/>
    </row>
    <row r="10" spans="1:9" ht="17.25" customHeight="1" x14ac:dyDescent="0.2">
      <c r="A10" s="118" t="s">
        <v>207</v>
      </c>
      <c r="B10" s="122">
        <v>659771</v>
      </c>
      <c r="C10" s="120">
        <v>2.7634764772076048</v>
      </c>
      <c r="D10" s="118">
        <v>9</v>
      </c>
      <c r="E10" s="120">
        <v>2.5714285714285712</v>
      </c>
      <c r="G10" s="96"/>
    </row>
    <row r="11" spans="1:9" ht="17.25" customHeight="1" x14ac:dyDescent="0.2">
      <c r="A11" s="118" t="s">
        <v>208</v>
      </c>
      <c r="B11" s="119">
        <v>632234</v>
      </c>
      <c r="C11" s="120">
        <v>2.6481366824108257</v>
      </c>
      <c r="D11" s="118">
        <v>9</v>
      </c>
      <c r="E11" s="120">
        <v>2.5714285714285712</v>
      </c>
      <c r="G11" s="96"/>
    </row>
    <row r="12" spans="1:9" ht="17.25" customHeight="1" x14ac:dyDescent="0.2">
      <c r="A12" s="118" t="s">
        <v>40</v>
      </c>
      <c r="B12" s="119">
        <v>559870</v>
      </c>
      <c r="C12" s="120">
        <v>2.3450372557966657</v>
      </c>
      <c r="D12" s="118">
        <v>7</v>
      </c>
      <c r="E12" s="209">
        <v>2</v>
      </c>
      <c r="G12" s="96"/>
    </row>
    <row r="13" spans="1:9" ht="17.25" customHeight="1" x14ac:dyDescent="0.2">
      <c r="A13" s="118" t="s">
        <v>209</v>
      </c>
      <c r="B13" s="119">
        <v>483488</v>
      </c>
      <c r="C13" s="120">
        <v>2.0251082800125353</v>
      </c>
      <c r="D13" s="118">
        <v>8</v>
      </c>
      <c r="E13" s="120">
        <v>2.2857142857142856</v>
      </c>
      <c r="G13" s="96"/>
    </row>
    <row r="14" spans="1:9" ht="17.25" customHeight="1" x14ac:dyDescent="0.2">
      <c r="A14" s="118" t="s">
        <v>210</v>
      </c>
      <c r="B14" s="119">
        <v>347542</v>
      </c>
      <c r="C14" s="120">
        <v>1.4556931751193753</v>
      </c>
      <c r="D14" s="118">
        <v>5</v>
      </c>
      <c r="E14" s="120">
        <v>1.4285714285714286</v>
      </c>
      <c r="G14" s="96"/>
    </row>
    <row r="15" spans="1:9" ht="17.25" customHeight="1" x14ac:dyDescent="0.2">
      <c r="A15" s="123" t="s">
        <v>197</v>
      </c>
      <c r="B15" s="119">
        <v>287014</v>
      </c>
      <c r="C15" s="120">
        <v>1.2021692945419904</v>
      </c>
      <c r="D15" s="118">
        <v>5</v>
      </c>
      <c r="E15" s="120">
        <v>1.4285714285714286</v>
      </c>
      <c r="G15" s="96"/>
    </row>
    <row r="16" spans="1:9" ht="17.25" customHeight="1" x14ac:dyDescent="0.2">
      <c r="A16" s="118" t="s">
        <v>211</v>
      </c>
      <c r="B16" s="119">
        <v>252456</v>
      </c>
      <c r="C16" s="120">
        <v>1.0574217683558738</v>
      </c>
      <c r="D16" s="118">
        <v>6</v>
      </c>
      <c r="E16" s="120">
        <v>1.7142857142857144</v>
      </c>
      <c r="G16" s="96"/>
    </row>
    <row r="17" spans="1:7" ht="17.25" customHeight="1" x14ac:dyDescent="0.2">
      <c r="A17" s="118" t="s">
        <v>212</v>
      </c>
      <c r="B17" s="119">
        <v>220471</v>
      </c>
      <c r="C17" s="120">
        <v>0.92345135267606171</v>
      </c>
      <c r="D17" s="118">
        <v>3</v>
      </c>
      <c r="E17" s="120">
        <v>0.85714285714285721</v>
      </c>
      <c r="G17" s="96"/>
    </row>
    <row r="18" spans="1:7" ht="17.25" customHeight="1" x14ac:dyDescent="0.2">
      <c r="A18" s="118" t="s">
        <v>213</v>
      </c>
      <c r="B18" s="119">
        <v>209632</v>
      </c>
      <c r="C18" s="120">
        <v>0.87805177989027205</v>
      </c>
      <c r="D18" s="118">
        <v>3</v>
      </c>
      <c r="E18" s="120">
        <v>0.85714285714285721</v>
      </c>
      <c r="G18" s="96"/>
    </row>
    <row r="19" spans="1:7" ht="17.25" customHeight="1" x14ac:dyDescent="0.2">
      <c r="A19" s="118" t="s">
        <v>198</v>
      </c>
      <c r="B19" s="119">
        <v>184713</v>
      </c>
      <c r="C19" s="120">
        <v>0.773677579848839</v>
      </c>
      <c r="D19" s="118">
        <v>2</v>
      </c>
      <c r="E19" s="120">
        <v>0.5714285714285714</v>
      </c>
      <c r="G19" s="96"/>
    </row>
    <row r="20" spans="1:7" ht="17.25" customHeight="1" x14ac:dyDescent="0.2">
      <c r="A20" s="118" t="s">
        <v>214</v>
      </c>
      <c r="B20" s="119">
        <v>106976</v>
      </c>
      <c r="C20" s="120">
        <v>0.44807313389912673</v>
      </c>
      <c r="D20" s="118">
        <v>2</v>
      </c>
      <c r="E20" s="120">
        <v>0.5714285714285714</v>
      </c>
      <c r="G20" s="96"/>
    </row>
    <row r="21" spans="1:7" ht="17.25" customHeight="1" x14ac:dyDescent="0.2">
      <c r="A21" s="118" t="s">
        <v>215</v>
      </c>
      <c r="B21" s="119">
        <v>78253</v>
      </c>
      <c r="C21" s="120">
        <v>0.32776573200538778</v>
      </c>
      <c r="D21" s="118">
        <v>1</v>
      </c>
      <c r="E21" s="120">
        <v>0.2857142857142857</v>
      </c>
      <c r="G21" s="96"/>
    </row>
    <row r="22" spans="1:7" ht="17.25" customHeight="1" x14ac:dyDescent="0.2">
      <c r="A22" s="107" t="s">
        <v>15</v>
      </c>
      <c r="B22" s="108">
        <f>SUM(B5:B21)</f>
        <v>23279892</v>
      </c>
      <c r="C22" s="124">
        <v>97.508732475258086</v>
      </c>
      <c r="D22" s="107">
        <f>SUM(D5:D21)</f>
        <v>350</v>
      </c>
      <c r="E22" s="107">
        <f>SUM(E5:E21)</f>
        <v>100.00000000000001</v>
      </c>
      <c r="G22" s="96"/>
    </row>
    <row r="23" spans="1:7" ht="17.25" customHeight="1" x14ac:dyDescent="0.2">
      <c r="A23" s="125" t="s">
        <v>16</v>
      </c>
      <c r="B23" s="126">
        <v>594782</v>
      </c>
      <c r="C23" s="127">
        <v>2.4912675247419087</v>
      </c>
      <c r="D23" s="128"/>
      <c r="E23" s="111"/>
      <c r="G23" s="96"/>
    </row>
    <row r="24" spans="1:7" ht="17.25" customHeight="1" x14ac:dyDescent="0.2">
      <c r="A24" s="99" t="s">
        <v>30</v>
      </c>
      <c r="B24" s="100">
        <f>SUM(B22:B23)</f>
        <v>23874674</v>
      </c>
      <c r="C24" s="129">
        <f>SUM(C22:C23)</f>
        <v>100</v>
      </c>
      <c r="D24" s="130"/>
      <c r="E24" s="130"/>
    </row>
    <row r="25" spans="1:7" ht="17.25" customHeight="1" x14ac:dyDescent="0.2">
      <c r="A25" s="110" t="s">
        <v>216</v>
      </c>
      <c r="B25" s="111"/>
      <c r="C25" s="112"/>
      <c r="D25" s="111"/>
      <c r="E25" s="111"/>
    </row>
    <row r="26" spans="1:7" ht="17.25" customHeight="1" x14ac:dyDescent="0.2"/>
    <row r="27" spans="1:7" ht="17.25" customHeight="1" x14ac:dyDescent="0.2">
      <c r="A27" s="234" t="s">
        <v>18</v>
      </c>
      <c r="B27" s="234"/>
      <c r="C27" s="234"/>
      <c r="D27" s="234"/>
      <c r="E27" s="234"/>
    </row>
    <row r="28" spans="1:7" ht="17.25" customHeight="1" x14ac:dyDescent="0.2">
      <c r="A28" s="234" t="s">
        <v>19</v>
      </c>
      <c r="B28" s="234"/>
      <c r="C28" s="234"/>
      <c r="D28" s="234"/>
      <c r="E28" s="234"/>
    </row>
    <row r="29" spans="1:7" ht="17.25" customHeight="1" x14ac:dyDescent="0.2">
      <c r="A29" s="210" t="s">
        <v>313</v>
      </c>
      <c r="B29" s="139"/>
      <c r="C29" s="139"/>
      <c r="D29" s="139"/>
      <c r="E29" s="139"/>
    </row>
    <row r="30" spans="1:7" ht="17.25" customHeight="1" x14ac:dyDescent="0.2">
      <c r="A30" s="190"/>
      <c r="B30" s="190"/>
      <c r="C30" s="190"/>
      <c r="D30" s="190"/>
      <c r="E30" s="190"/>
    </row>
    <row r="31" spans="1:7" ht="17.25" customHeight="1" x14ac:dyDescent="0.2">
      <c r="A31" s="190"/>
      <c r="B31" s="190"/>
      <c r="C31" s="190"/>
      <c r="D31" s="190"/>
      <c r="E31" s="190"/>
    </row>
    <row r="32" spans="1:7" ht="17.25" customHeight="1" x14ac:dyDescent="0.2"/>
    <row r="33" spans="1:3" ht="17.25" customHeight="1" x14ac:dyDescent="0.2">
      <c r="B33" s="114"/>
    </row>
    <row r="34" spans="1:3" ht="17.25" customHeight="1" x14ac:dyDescent="0.2">
      <c r="A34" s="225" t="s">
        <v>280</v>
      </c>
      <c r="B34" s="225"/>
      <c r="C34" s="225"/>
    </row>
    <row r="35" spans="1:3" ht="17.25" customHeight="1" x14ac:dyDescent="0.2">
      <c r="A35" s="152"/>
      <c r="B35" s="152"/>
      <c r="C35" s="152"/>
    </row>
    <row r="36" spans="1:3" ht="17.25" customHeight="1" x14ac:dyDescent="0.2">
      <c r="A36" s="75" t="s">
        <v>130</v>
      </c>
      <c r="B36" s="36" t="s">
        <v>95</v>
      </c>
      <c r="C36" s="36" t="s">
        <v>1</v>
      </c>
    </row>
    <row r="37" spans="1:3" ht="17.25" customHeight="1" x14ac:dyDescent="0.2">
      <c r="A37" s="83" t="s">
        <v>52</v>
      </c>
      <c r="B37" s="159">
        <v>130</v>
      </c>
      <c r="C37" s="160">
        <f t="shared" ref="C37:C48" si="0">B37/B$48*100</f>
        <v>62.5</v>
      </c>
    </row>
    <row r="38" spans="1:3" ht="17.25" customHeight="1" x14ac:dyDescent="0.2">
      <c r="A38" s="83" t="s">
        <v>3</v>
      </c>
      <c r="B38" s="159">
        <v>43</v>
      </c>
      <c r="C38" s="160">
        <f t="shared" si="0"/>
        <v>20.673076923076923</v>
      </c>
    </row>
    <row r="39" spans="1:3" ht="17.25" customHeight="1" x14ac:dyDescent="0.2">
      <c r="A39" s="83" t="s">
        <v>208</v>
      </c>
      <c r="B39" s="159">
        <v>10</v>
      </c>
      <c r="C39" s="160">
        <f t="shared" si="0"/>
        <v>4.8076923076923084</v>
      </c>
    </row>
    <row r="40" spans="1:3" ht="17.25" customHeight="1" x14ac:dyDescent="0.2">
      <c r="A40" s="161" t="s">
        <v>267</v>
      </c>
      <c r="B40" s="162">
        <v>8</v>
      </c>
      <c r="C40" s="160">
        <f t="shared" si="0"/>
        <v>3.8461538461538463</v>
      </c>
    </row>
    <row r="41" spans="1:3" ht="17.25" customHeight="1" x14ac:dyDescent="0.2">
      <c r="A41" s="163" t="s">
        <v>197</v>
      </c>
      <c r="B41" s="162">
        <v>5</v>
      </c>
      <c r="C41" s="160">
        <f t="shared" si="0"/>
        <v>2.4038461538461542</v>
      </c>
    </row>
    <row r="42" spans="1:3" ht="17.25" customHeight="1" x14ac:dyDescent="0.2">
      <c r="A42" s="163" t="s">
        <v>206</v>
      </c>
      <c r="B42" s="162">
        <v>4</v>
      </c>
      <c r="C42" s="160">
        <f t="shared" si="0"/>
        <v>1.9230769230769231</v>
      </c>
    </row>
    <row r="43" spans="1:3" ht="17.25" customHeight="1" x14ac:dyDescent="0.2">
      <c r="A43" s="163" t="s">
        <v>248</v>
      </c>
      <c r="B43" s="162">
        <v>3</v>
      </c>
      <c r="C43" s="160">
        <f t="shared" si="0"/>
        <v>1.4423076923076923</v>
      </c>
    </row>
    <row r="44" spans="1:3" ht="17.25" customHeight="1" x14ac:dyDescent="0.2">
      <c r="A44" s="163" t="s">
        <v>209</v>
      </c>
      <c r="B44" s="162">
        <v>2</v>
      </c>
      <c r="C44" s="160">
        <f t="shared" si="0"/>
        <v>0.96153846153846156</v>
      </c>
    </row>
    <row r="45" spans="1:3" ht="17.25" customHeight="1" x14ac:dyDescent="0.2">
      <c r="A45" s="163" t="s">
        <v>249</v>
      </c>
      <c r="B45" s="162">
        <v>1</v>
      </c>
      <c r="C45" s="160">
        <f t="shared" si="0"/>
        <v>0.48076923076923078</v>
      </c>
    </row>
    <row r="46" spans="1:3" ht="17.25" customHeight="1" x14ac:dyDescent="0.2">
      <c r="A46" s="163" t="s">
        <v>202</v>
      </c>
      <c r="B46" s="162">
        <v>1</v>
      </c>
      <c r="C46" s="160">
        <f t="shared" si="0"/>
        <v>0.48076923076923078</v>
      </c>
    </row>
    <row r="47" spans="1:3" ht="17.25" customHeight="1" x14ac:dyDescent="0.2">
      <c r="A47" s="163" t="s">
        <v>243</v>
      </c>
      <c r="B47" s="162">
        <v>1</v>
      </c>
      <c r="C47" s="160">
        <f t="shared" si="0"/>
        <v>0.48076923076923078</v>
      </c>
    </row>
    <row r="48" spans="1:3" ht="17.25" customHeight="1" x14ac:dyDescent="0.2">
      <c r="A48" s="90" t="s">
        <v>15</v>
      </c>
      <c r="B48" s="90">
        <f>SUM(B37:B47)</f>
        <v>208</v>
      </c>
      <c r="C48" s="207">
        <f t="shared" si="0"/>
        <v>100</v>
      </c>
    </row>
    <row r="49" spans="1:3" ht="17.25" customHeight="1" x14ac:dyDescent="0.2">
      <c r="C49" s="164"/>
    </row>
    <row r="50" spans="1:3" ht="17.25" customHeight="1" x14ac:dyDescent="0.2">
      <c r="A50" s="189" t="s">
        <v>313</v>
      </c>
    </row>
    <row r="51" spans="1:3" ht="23.25" customHeight="1" x14ac:dyDescent="0.2"/>
    <row r="52" spans="1:3" ht="17.25" customHeight="1" x14ac:dyDescent="0.2">
      <c r="B52" s="114"/>
    </row>
    <row r="53" spans="1:3" ht="17.25" customHeight="1" x14ac:dyDescent="0.2">
      <c r="B53" s="114"/>
    </row>
    <row r="54" spans="1:3" ht="17.25" customHeight="1" x14ac:dyDescent="0.2">
      <c r="A54" s="131"/>
      <c r="B54" s="114"/>
    </row>
    <row r="55" spans="1:3" ht="17.25" customHeight="1" x14ac:dyDescent="0.2">
      <c r="A55" s="132"/>
    </row>
    <row r="56" spans="1:3" ht="17.25" customHeight="1" x14ac:dyDescent="0.2">
      <c r="A56" s="132"/>
    </row>
    <row r="57" spans="1:3" ht="17.25" customHeight="1" x14ac:dyDescent="0.2">
      <c r="A57" s="132"/>
    </row>
    <row r="58" spans="1:3" ht="17.25" customHeight="1" x14ac:dyDescent="0.2">
      <c r="A58" s="132"/>
    </row>
    <row r="59" spans="1:3" ht="17.25" customHeight="1" x14ac:dyDescent="0.2"/>
    <row r="60" spans="1:3" ht="17.25" customHeight="1" x14ac:dyDescent="0.2"/>
    <row r="61" spans="1:3" ht="17.25" customHeight="1" x14ac:dyDescent="0.2"/>
    <row r="62" spans="1:3" ht="17.25" customHeight="1" x14ac:dyDescent="0.2"/>
    <row r="63" spans="1:3" ht="17.25" customHeight="1" x14ac:dyDescent="0.2"/>
    <row r="64" spans="1:3" ht="17.25" customHeight="1" x14ac:dyDescent="0.2"/>
    <row r="65" spans="1:2" ht="17.25" customHeight="1" x14ac:dyDescent="0.2"/>
    <row r="66" spans="1:2" ht="17.25" customHeight="1" x14ac:dyDescent="0.2"/>
    <row r="67" spans="1:2" ht="17.25" customHeight="1" x14ac:dyDescent="0.2"/>
    <row r="68" spans="1:2" ht="17.25" customHeight="1" x14ac:dyDescent="0.2"/>
    <row r="69" spans="1:2" ht="17.25" customHeight="1" x14ac:dyDescent="0.2"/>
    <row r="70" spans="1:2" ht="17.25" customHeight="1" x14ac:dyDescent="0.2"/>
    <row r="71" spans="1:2" ht="17.25" customHeight="1" x14ac:dyDescent="0.2"/>
    <row r="72" spans="1:2" ht="17.25" customHeight="1" x14ac:dyDescent="0.2"/>
    <row r="73" spans="1:2" ht="17.25" customHeight="1" x14ac:dyDescent="0.2">
      <c r="A73" s="114"/>
      <c r="B73" s="114"/>
    </row>
    <row r="74" spans="1:2" ht="17.25" customHeight="1" x14ac:dyDescent="0.2"/>
    <row r="75" spans="1:2" ht="17.25" customHeight="1" x14ac:dyDescent="0.2"/>
    <row r="76" spans="1:2" ht="17.25" customHeight="1" x14ac:dyDescent="0.2"/>
    <row r="77" spans="1:2" ht="17.25" customHeight="1" x14ac:dyDescent="0.2"/>
    <row r="78" spans="1:2" ht="17.25" customHeight="1" x14ac:dyDescent="0.2"/>
    <row r="79" spans="1:2" ht="17.25" customHeight="1" x14ac:dyDescent="0.2"/>
    <row r="80" spans="1:2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</sheetData>
  <customSheetViews>
    <customSheetView guid="{351CAE4F-4B7C-485B-9E41-172905BCF30B}" fitToPage="1" topLeftCell="A17">
      <selection activeCell="A33" sqref="A33"/>
      <pageMargins left="0.91947916666666663" right="0.7" top="0.75" bottom="0.75" header="0.3" footer="0.3"/>
      <pageSetup paperSize="9" scale="92" orientation="landscape" r:id="rId1"/>
      <headerFooter>
        <oddHeader>&amp;C&amp;"Arial,Negrita"&amp;11ELECCIONES GENERALES DE 26 DE JUNIO DE 2016</oddHeader>
      </headerFooter>
    </customSheetView>
    <customSheetView guid="{EEAD2118-C29C-4F79-8CF9-3E9E1EF97B7B}" fitToPage="1" topLeftCell="A10">
      <selection activeCell="A33" sqref="A33"/>
      <pageMargins left="0.91947916666666663" right="0.7" top="0.75" bottom="0.75" header="0.3" footer="0.3"/>
      <pageSetup paperSize="9" scale="92" orientation="landscape" r:id="rId2"/>
      <headerFooter>
        <oddHeader>&amp;C&amp;"Arial,Negrita"&amp;11ELECCIONES GENERALES DE 26 DE JUNIO DE 2016</oddHeader>
      </headerFooter>
    </customSheetView>
    <customSheetView guid="{43051D41-C919-44CF-B2CA-22FD08CAAFB3}" scale="85" showPageBreaks="1" fitToPage="1" topLeftCell="A19">
      <selection activeCell="A27" sqref="A27:E27"/>
      <pageMargins left="0.91947916666666663" right="0.7" top="0.75" bottom="0.75" header="0.3" footer="0.3"/>
      <pageSetup paperSize="9" scale="92" orientation="landscape" r:id="rId3"/>
      <headerFooter>
        <oddHeader>&amp;C&amp;"Arial,Negrita"&amp;11ELECCIONES GENERALES DE 26 DE JUNIO DE 2016</oddHeader>
      </headerFooter>
    </customSheetView>
  </customSheetViews>
  <mergeCells count="5">
    <mergeCell ref="A2:E2"/>
    <mergeCell ref="A27:E27"/>
    <mergeCell ref="A28:E28"/>
    <mergeCell ref="A34:C34"/>
    <mergeCell ref="H1:I1"/>
  </mergeCells>
  <hyperlinks>
    <hyperlink ref="H1" location="Índice!A1" display="Volver al índice" xr:uid="{00000000-0004-0000-0D00-000000000000}"/>
  </hyperlinks>
  <pageMargins left="0.91947916666666663" right="0.7" top="0.75" bottom="0.75" header="0.3" footer="0.3"/>
  <pageSetup paperSize="9" scale="92" orientation="landscape" r:id="rId4"/>
  <headerFooter>
    <oddHeader>&amp;C&amp;"Arial,Negrita"&amp;11ELECCIONES GENERALES DE 26 DE JUNIO DE 2016</oddHeader>
  </headerFooter>
  <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83"/>
  <sheetViews>
    <sheetView showGridLines="0" topLeftCell="A19" zoomScale="80" zoomScaleNormal="80" workbookViewId="0">
      <selection activeCell="C5" sqref="C5"/>
    </sheetView>
  </sheetViews>
  <sheetFormatPr baseColWidth="10" defaultRowHeight="12.75" x14ac:dyDescent="0.2"/>
  <cols>
    <col min="1" max="1" width="76" style="92" customWidth="1"/>
    <col min="2" max="2" width="14.28515625" style="92" customWidth="1"/>
    <col min="3" max="3" width="13.140625" style="92" customWidth="1"/>
    <col min="4" max="4" width="13.5703125" style="92" customWidth="1"/>
    <col min="5" max="5" width="11.5703125" style="92" customWidth="1"/>
    <col min="6" max="9" width="11.42578125" style="92"/>
    <col min="10" max="10" width="9.5703125" style="92" customWidth="1"/>
    <col min="11" max="16384" width="11.42578125" style="92"/>
  </cols>
  <sheetData>
    <row r="1" spans="1:9" ht="57.75" customHeight="1" x14ac:dyDescent="0.2">
      <c r="H1" s="224" t="s">
        <v>301</v>
      </c>
      <c r="I1" s="224"/>
    </row>
    <row r="2" spans="1:9" ht="17.25" customHeight="1" x14ac:dyDescent="0.2">
      <c r="A2" s="233" t="s">
        <v>283</v>
      </c>
      <c r="B2" s="233"/>
      <c r="C2" s="233"/>
      <c r="D2" s="233"/>
      <c r="E2" s="233"/>
    </row>
    <row r="3" spans="1:9" ht="17.25" customHeight="1" x14ac:dyDescent="0.2"/>
    <row r="4" spans="1:9" ht="17.25" customHeight="1" x14ac:dyDescent="0.2">
      <c r="A4" s="93" t="s">
        <v>79</v>
      </c>
      <c r="B4" s="94" t="s">
        <v>94</v>
      </c>
      <c r="C4" s="94" t="s">
        <v>0</v>
      </c>
      <c r="D4" s="94" t="s">
        <v>95</v>
      </c>
      <c r="E4" s="94" t="s">
        <v>1</v>
      </c>
    </row>
    <row r="5" spans="1:9" ht="17.25" customHeight="1" x14ac:dyDescent="0.2">
      <c r="A5" s="118" t="s">
        <v>3</v>
      </c>
      <c r="B5" s="122">
        <v>6550885</v>
      </c>
      <c r="C5" s="120">
        <v>25.194224110230415</v>
      </c>
      <c r="D5" s="123">
        <v>111</v>
      </c>
      <c r="E5" s="120">
        <v>31.714285714285712</v>
      </c>
    </row>
    <row r="6" spans="1:9" ht="17.25" customHeight="1" x14ac:dyDescent="0.2">
      <c r="A6" s="118" t="s">
        <v>52</v>
      </c>
      <c r="B6" s="122">
        <v>4261473</v>
      </c>
      <c r="C6" s="120">
        <v>16.389313169395574</v>
      </c>
      <c r="D6" s="123">
        <v>65</v>
      </c>
      <c r="E6" s="120">
        <v>18.571428571428573</v>
      </c>
    </row>
    <row r="7" spans="1:9" ht="17.25" customHeight="1" x14ac:dyDescent="0.2">
      <c r="A7" s="121" t="s">
        <v>188</v>
      </c>
      <c r="B7" s="122">
        <v>4155665</v>
      </c>
      <c r="C7" s="120">
        <v>15.982383347752354</v>
      </c>
      <c r="D7" s="123">
        <v>57</v>
      </c>
      <c r="E7" s="120">
        <v>16.285714285714288</v>
      </c>
    </row>
    <row r="8" spans="1:9" ht="17.25" customHeight="1" x14ac:dyDescent="0.2">
      <c r="A8" s="118" t="s">
        <v>217</v>
      </c>
      <c r="B8" s="122">
        <v>2897419</v>
      </c>
      <c r="C8" s="120">
        <v>11.14326134976262</v>
      </c>
      <c r="D8" s="123">
        <v>33</v>
      </c>
      <c r="E8" s="120">
        <v>9.4285714285714288</v>
      </c>
    </row>
    <row r="9" spans="1:9" ht="17.25" customHeight="1" x14ac:dyDescent="0.2">
      <c r="A9" s="118" t="s">
        <v>218</v>
      </c>
      <c r="B9" s="122">
        <v>2688092</v>
      </c>
      <c r="C9" s="120">
        <v>10.338205032895173</v>
      </c>
      <c r="D9" s="123">
        <v>24</v>
      </c>
      <c r="E9" s="120">
        <v>6.8571428571428577</v>
      </c>
    </row>
    <row r="10" spans="1:9" ht="17.25" customHeight="1" x14ac:dyDescent="0.2">
      <c r="A10" s="123" t="s">
        <v>219</v>
      </c>
      <c r="B10" s="122">
        <v>1020392</v>
      </c>
      <c r="C10" s="120">
        <v>3.9243529276252342</v>
      </c>
      <c r="D10" s="123">
        <v>15</v>
      </c>
      <c r="E10" s="120">
        <v>4.2857142857142856</v>
      </c>
    </row>
    <row r="11" spans="1:9" ht="17.25" customHeight="1" x14ac:dyDescent="0.2">
      <c r="A11" s="123" t="s">
        <v>194</v>
      </c>
      <c r="B11" s="122">
        <v>962257</v>
      </c>
      <c r="C11" s="120">
        <v>3.7007699737727022</v>
      </c>
      <c r="D11" s="123">
        <v>12</v>
      </c>
      <c r="E11" s="120">
        <v>3.4285714285714288</v>
      </c>
    </row>
    <row r="12" spans="1:9" ht="17.25" customHeight="1" x14ac:dyDescent="0.2">
      <c r="A12" s="123" t="s">
        <v>220</v>
      </c>
      <c r="B12" s="122">
        <v>615665</v>
      </c>
      <c r="C12" s="120">
        <v>2.3678025162745198</v>
      </c>
      <c r="D12" s="123">
        <v>7</v>
      </c>
      <c r="E12" s="209">
        <v>2</v>
      </c>
    </row>
    <row r="13" spans="1:9" ht="17.25" customHeight="1" x14ac:dyDescent="0.2">
      <c r="A13" s="123" t="s">
        <v>221</v>
      </c>
      <c r="B13" s="122">
        <v>500787</v>
      </c>
      <c r="C13" s="120">
        <v>1.9259901386591214</v>
      </c>
      <c r="D13" s="123">
        <v>7</v>
      </c>
      <c r="E13" s="209">
        <v>2</v>
      </c>
    </row>
    <row r="14" spans="1:9" ht="17.25" customHeight="1" x14ac:dyDescent="0.2">
      <c r="A14" s="123" t="s">
        <v>197</v>
      </c>
      <c r="B14" s="122">
        <v>395884</v>
      </c>
      <c r="C14" s="120">
        <v>1.5225408807595397</v>
      </c>
      <c r="D14" s="123">
        <v>6</v>
      </c>
      <c r="E14" s="120">
        <v>1.7142857142857144</v>
      </c>
    </row>
    <row r="15" spans="1:9" ht="17.25" customHeight="1" x14ac:dyDescent="0.2">
      <c r="A15" s="123" t="s">
        <v>198</v>
      </c>
      <c r="B15" s="122">
        <v>259647</v>
      </c>
      <c r="C15" s="209">
        <v>0.99858335286743649</v>
      </c>
      <c r="D15" s="123">
        <v>4</v>
      </c>
      <c r="E15" s="120">
        <v>1.1428571428571428</v>
      </c>
    </row>
    <row r="16" spans="1:9" ht="17.25" customHeight="1" x14ac:dyDescent="0.2">
      <c r="A16" s="123" t="s">
        <v>222</v>
      </c>
      <c r="B16" s="122">
        <v>238061</v>
      </c>
      <c r="C16" s="120">
        <v>0.91556517720973007</v>
      </c>
      <c r="D16" s="123">
        <v>2</v>
      </c>
      <c r="E16" s="120">
        <v>0.5714285714285714</v>
      </c>
    </row>
    <row r="17" spans="1:5" ht="17.25" customHeight="1" x14ac:dyDescent="0.2">
      <c r="A17" s="123" t="s">
        <v>223</v>
      </c>
      <c r="B17" s="122">
        <v>173821</v>
      </c>
      <c r="C17" s="120">
        <v>0.66850284031308149</v>
      </c>
      <c r="D17" s="123">
        <v>1</v>
      </c>
      <c r="E17" s="120">
        <v>0.2857142857142857</v>
      </c>
    </row>
    <row r="18" spans="1:5" ht="17.25" customHeight="1" x14ac:dyDescent="0.2">
      <c r="A18" s="123" t="s">
        <v>202</v>
      </c>
      <c r="B18" s="122">
        <v>137664</v>
      </c>
      <c r="C18" s="120">
        <v>0.52944566541936855</v>
      </c>
      <c r="D18" s="123">
        <v>2</v>
      </c>
      <c r="E18" s="120">
        <v>0.5714285714285714</v>
      </c>
    </row>
    <row r="19" spans="1:5" ht="17.25" customHeight="1" x14ac:dyDescent="0.2">
      <c r="A19" s="123" t="s">
        <v>213</v>
      </c>
      <c r="B19" s="122">
        <v>112180</v>
      </c>
      <c r="C19" s="120">
        <v>0.43143606713988231</v>
      </c>
      <c r="D19" s="123">
        <v>1</v>
      </c>
      <c r="E19" s="120">
        <v>0.2857142857142857</v>
      </c>
    </row>
    <row r="20" spans="1:5" ht="17.25" customHeight="1" x14ac:dyDescent="0.2">
      <c r="A20" s="123" t="s">
        <v>224</v>
      </c>
      <c r="B20" s="122">
        <v>107619</v>
      </c>
      <c r="C20" s="120">
        <v>0.41389479505729182</v>
      </c>
      <c r="D20" s="123">
        <v>2</v>
      </c>
      <c r="E20" s="120">
        <v>0.5714285714285714</v>
      </c>
    </row>
    <row r="21" spans="1:5" ht="17.25" customHeight="1" x14ac:dyDescent="0.2">
      <c r="A21" s="123" t="s">
        <v>225</v>
      </c>
      <c r="B21" s="122">
        <v>52266</v>
      </c>
      <c r="C21" s="120">
        <v>0.20101120953051427</v>
      </c>
      <c r="D21" s="123">
        <v>1</v>
      </c>
      <c r="E21" s="120">
        <v>0.2857142857142857</v>
      </c>
    </row>
    <row r="22" spans="1:5" ht="17.25" customHeight="1" x14ac:dyDescent="0.2">
      <c r="A22" s="107" t="s">
        <v>15</v>
      </c>
      <c r="B22" s="133">
        <f>SUM(B5:B21)</f>
        <v>25129777</v>
      </c>
      <c r="C22" s="124">
        <v>96.647282554664557</v>
      </c>
      <c r="D22" s="107">
        <f>SUM(D5:D21)</f>
        <v>350</v>
      </c>
      <c r="E22" s="134">
        <f>SUM(E5:E21)</f>
        <v>100.00000000000001</v>
      </c>
    </row>
    <row r="23" spans="1:5" ht="17.25" customHeight="1" x14ac:dyDescent="0.2">
      <c r="A23" s="125" t="s">
        <v>16</v>
      </c>
      <c r="B23" s="135">
        <v>871758</v>
      </c>
      <c r="C23" s="105">
        <v>3.3527174453354389</v>
      </c>
      <c r="D23" s="136"/>
      <c r="E23" s="112"/>
    </row>
    <row r="24" spans="1:5" ht="17.25" customHeight="1" x14ac:dyDescent="0.2">
      <c r="A24" s="99" t="s">
        <v>30</v>
      </c>
      <c r="B24" s="100">
        <f>SUM(B22:B23)</f>
        <v>26001535</v>
      </c>
      <c r="C24" s="102">
        <f>SUM(C22:C23)</f>
        <v>100</v>
      </c>
      <c r="D24" s="130"/>
      <c r="E24" s="137"/>
    </row>
    <row r="25" spans="1:5" ht="17.25" customHeight="1" x14ac:dyDescent="0.2">
      <c r="A25" s="110" t="s">
        <v>226</v>
      </c>
      <c r="B25" s="111"/>
      <c r="C25" s="112"/>
      <c r="D25" s="111"/>
      <c r="E25" s="112"/>
    </row>
    <row r="26" spans="1:5" ht="17.25" customHeight="1" x14ac:dyDescent="0.2"/>
    <row r="27" spans="1:5" ht="17.25" customHeight="1" x14ac:dyDescent="0.2">
      <c r="A27" s="234" t="s">
        <v>18</v>
      </c>
      <c r="B27" s="234"/>
      <c r="C27" s="234"/>
      <c r="D27" s="234"/>
      <c r="E27" s="234"/>
    </row>
    <row r="28" spans="1:5" ht="17.25" customHeight="1" x14ac:dyDescent="0.2">
      <c r="A28" s="234" t="s">
        <v>19</v>
      </c>
      <c r="B28" s="234"/>
      <c r="C28" s="234"/>
      <c r="D28" s="234"/>
      <c r="E28" s="234"/>
    </row>
    <row r="29" spans="1:5" ht="17.25" customHeight="1" x14ac:dyDescent="0.2">
      <c r="A29" s="234" t="s">
        <v>314</v>
      </c>
      <c r="B29" s="234"/>
      <c r="C29" s="234"/>
      <c r="D29" s="234"/>
      <c r="E29" s="234"/>
    </row>
    <row r="30" spans="1:5" ht="17.25" customHeight="1" x14ac:dyDescent="0.2">
      <c r="A30" s="140"/>
      <c r="B30" s="140"/>
      <c r="C30" s="140"/>
      <c r="D30" s="140"/>
      <c r="E30" s="140"/>
    </row>
    <row r="31" spans="1:5" ht="17.25" customHeight="1" x14ac:dyDescent="0.2">
      <c r="A31" s="190"/>
      <c r="B31" s="190"/>
      <c r="C31" s="190"/>
      <c r="D31" s="190"/>
      <c r="E31" s="190"/>
    </row>
    <row r="32" spans="1:5" ht="17.25" customHeight="1" x14ac:dyDescent="0.2">
      <c r="A32" s="140"/>
      <c r="B32" s="140"/>
      <c r="C32" s="140"/>
      <c r="D32" s="140"/>
      <c r="E32" s="140"/>
    </row>
    <row r="33" spans="1:3" ht="17.25" customHeight="1" x14ac:dyDescent="0.2"/>
    <row r="34" spans="1:3" ht="17.25" customHeight="1" x14ac:dyDescent="0.2">
      <c r="A34" s="91" t="s">
        <v>284</v>
      </c>
      <c r="B34" s="91"/>
      <c r="C34" s="91"/>
    </row>
    <row r="35" spans="1:3" ht="17.25" customHeight="1" x14ac:dyDescent="0.2">
      <c r="A35" s="73"/>
      <c r="B35" s="73"/>
      <c r="C35" s="73"/>
    </row>
    <row r="36" spans="1:3" ht="17.25" customHeight="1" x14ac:dyDescent="0.2">
      <c r="A36" s="75" t="s">
        <v>130</v>
      </c>
      <c r="B36" s="36" t="s">
        <v>95</v>
      </c>
      <c r="C36" s="36" t="s">
        <v>1</v>
      </c>
    </row>
    <row r="37" spans="1:3" ht="17.25" customHeight="1" x14ac:dyDescent="0.2">
      <c r="A37" s="169" t="s">
        <v>3</v>
      </c>
      <c r="B37" s="170">
        <v>123</v>
      </c>
      <c r="C37" s="166">
        <f t="shared" ref="C37:C46" si="0">B37/B$46*100</f>
        <v>59.134615384615387</v>
      </c>
    </row>
    <row r="38" spans="1:3" ht="17.25" customHeight="1" x14ac:dyDescent="0.2">
      <c r="A38" s="171" t="s">
        <v>52</v>
      </c>
      <c r="B38" s="170">
        <v>54</v>
      </c>
      <c r="C38" s="166">
        <f t="shared" si="0"/>
        <v>25.961538461538463</v>
      </c>
    </row>
    <row r="39" spans="1:3" ht="17.25" customHeight="1" x14ac:dyDescent="0.2">
      <c r="A39" s="169" t="s">
        <v>219</v>
      </c>
      <c r="B39" s="172">
        <v>11</v>
      </c>
      <c r="C39" s="145">
        <f t="shared" si="0"/>
        <v>5.2884615384615383</v>
      </c>
    </row>
    <row r="40" spans="1:3" ht="17.25" customHeight="1" x14ac:dyDescent="0.2">
      <c r="A40" s="171" t="s">
        <v>197</v>
      </c>
      <c r="B40" s="173">
        <v>9</v>
      </c>
      <c r="C40" s="154">
        <f t="shared" si="0"/>
        <v>4.3269230769230766</v>
      </c>
    </row>
    <row r="41" spans="1:3" ht="17.25" customHeight="1" x14ac:dyDescent="0.2">
      <c r="A41" s="174" t="s">
        <v>188</v>
      </c>
      <c r="B41" s="170">
        <v>4</v>
      </c>
      <c r="C41" s="166">
        <f t="shared" si="0"/>
        <v>1.9230769230769231</v>
      </c>
    </row>
    <row r="42" spans="1:3" ht="17.25" customHeight="1" x14ac:dyDescent="0.2">
      <c r="A42" s="167" t="s">
        <v>224</v>
      </c>
      <c r="B42" s="170">
        <v>3</v>
      </c>
      <c r="C42" s="145">
        <f t="shared" si="0"/>
        <v>1.4423076923076923</v>
      </c>
    </row>
    <row r="43" spans="1:3" ht="17.25" customHeight="1" x14ac:dyDescent="0.2">
      <c r="A43" s="167" t="s">
        <v>221</v>
      </c>
      <c r="B43" s="170">
        <v>2</v>
      </c>
      <c r="C43" s="145">
        <f t="shared" si="0"/>
        <v>0.96153846153846156</v>
      </c>
    </row>
    <row r="44" spans="1:3" ht="17.25" customHeight="1" x14ac:dyDescent="0.2">
      <c r="A44" s="167" t="s">
        <v>198</v>
      </c>
      <c r="B44" s="170">
        <v>1</v>
      </c>
      <c r="C44" s="154">
        <f t="shared" si="0"/>
        <v>0.48076923076923078</v>
      </c>
    </row>
    <row r="45" spans="1:3" ht="17.25" customHeight="1" x14ac:dyDescent="0.2">
      <c r="A45" s="174" t="s">
        <v>243</v>
      </c>
      <c r="B45" s="172">
        <v>1</v>
      </c>
      <c r="C45" s="145">
        <f t="shared" si="0"/>
        <v>0.48076923076923078</v>
      </c>
    </row>
    <row r="46" spans="1:3" ht="17.25" customHeight="1" x14ac:dyDescent="0.2">
      <c r="A46" s="90" t="s">
        <v>15</v>
      </c>
      <c r="B46" s="168">
        <f>SUM(B37:B45)</f>
        <v>208</v>
      </c>
      <c r="C46" s="100">
        <f t="shared" si="0"/>
        <v>100</v>
      </c>
    </row>
    <row r="47" spans="1:3" ht="17.25" customHeight="1" x14ac:dyDescent="0.2">
      <c r="A47" s="203"/>
      <c r="B47" s="114"/>
    </row>
    <row r="48" spans="1:3" ht="17.25" customHeight="1" x14ac:dyDescent="0.2">
      <c r="A48" s="189" t="s">
        <v>314</v>
      </c>
      <c r="B48" s="114"/>
    </row>
    <row r="49" spans="1:2" ht="17.25" customHeight="1" x14ac:dyDescent="0.2">
      <c r="B49" s="114"/>
    </row>
    <row r="50" spans="1:2" ht="17.25" customHeight="1" x14ac:dyDescent="0.2">
      <c r="A50" s="192"/>
      <c r="B50" s="114"/>
    </row>
    <row r="51" spans="1:2" ht="17.25" customHeight="1" x14ac:dyDescent="0.2">
      <c r="A51" s="192"/>
      <c r="B51" s="114"/>
    </row>
    <row r="52" spans="1:2" ht="17.25" customHeight="1" x14ac:dyDescent="0.2">
      <c r="A52" s="192"/>
      <c r="B52" s="114"/>
    </row>
    <row r="53" spans="1:2" ht="17.25" customHeight="1" x14ac:dyDescent="0.2">
      <c r="A53" s="192"/>
      <c r="B53" s="114"/>
    </row>
    <row r="54" spans="1:2" ht="17.25" customHeight="1" x14ac:dyDescent="0.2">
      <c r="A54" s="192"/>
      <c r="B54" s="114"/>
    </row>
    <row r="55" spans="1:2" ht="17.25" customHeight="1" x14ac:dyDescent="0.2">
      <c r="A55" s="192"/>
      <c r="B55" s="114"/>
    </row>
    <row r="56" spans="1:2" ht="17.25" customHeight="1" x14ac:dyDescent="0.2">
      <c r="B56" s="114"/>
    </row>
    <row r="57" spans="1:2" ht="17.25" customHeight="1" x14ac:dyDescent="0.2">
      <c r="B57" s="114"/>
    </row>
    <row r="58" spans="1:2" ht="17.25" customHeight="1" x14ac:dyDescent="0.2">
      <c r="B58" s="114"/>
    </row>
    <row r="59" spans="1:2" ht="17.25" customHeight="1" x14ac:dyDescent="0.2">
      <c r="B59" s="114"/>
    </row>
    <row r="60" spans="1:2" ht="17.25" customHeight="1" x14ac:dyDescent="0.2">
      <c r="B60" s="114"/>
    </row>
    <row r="61" spans="1:2" ht="17.25" customHeight="1" x14ac:dyDescent="0.2">
      <c r="B61" s="114"/>
    </row>
    <row r="62" spans="1:2" ht="17.25" customHeight="1" x14ac:dyDescent="0.2">
      <c r="B62" s="114"/>
    </row>
    <row r="63" spans="1:2" ht="17.25" customHeight="1" x14ac:dyDescent="0.2">
      <c r="B63" s="114"/>
    </row>
    <row r="64" spans="1:2" ht="17.25" customHeight="1" x14ac:dyDescent="0.2">
      <c r="B64" s="114"/>
    </row>
    <row r="65" spans="1:2" ht="17.25" customHeight="1" x14ac:dyDescent="0.2">
      <c r="A65" s="114"/>
      <c r="B65" s="114"/>
    </row>
    <row r="66" spans="1:2" ht="17.25" customHeight="1" x14ac:dyDescent="0.2">
      <c r="A66" s="114"/>
      <c r="B66" s="114"/>
    </row>
    <row r="67" spans="1:2" ht="17.25" customHeight="1" x14ac:dyDescent="0.2">
      <c r="A67" s="114"/>
      <c r="B67" s="114"/>
    </row>
    <row r="68" spans="1:2" ht="17.25" customHeight="1" x14ac:dyDescent="0.2">
      <c r="B68" s="114"/>
    </row>
    <row r="69" spans="1:2" ht="17.25" customHeight="1" x14ac:dyDescent="0.2">
      <c r="B69" s="114"/>
    </row>
    <row r="70" spans="1:2" ht="17.25" customHeight="1" x14ac:dyDescent="0.2">
      <c r="B70" s="114"/>
    </row>
    <row r="71" spans="1:2" ht="17.25" customHeight="1" x14ac:dyDescent="0.2"/>
    <row r="72" spans="1:2" ht="17.25" customHeight="1" x14ac:dyDescent="0.2"/>
    <row r="73" spans="1:2" ht="17.25" customHeight="1" x14ac:dyDescent="0.2"/>
    <row r="74" spans="1:2" ht="17.25" customHeight="1" x14ac:dyDescent="0.2"/>
    <row r="75" spans="1:2" ht="17.25" customHeight="1" x14ac:dyDescent="0.2"/>
    <row r="76" spans="1:2" ht="17.25" customHeight="1" x14ac:dyDescent="0.2"/>
    <row r="77" spans="1:2" ht="17.25" customHeight="1" x14ac:dyDescent="0.2"/>
    <row r="78" spans="1:2" ht="17.25" customHeight="1" x14ac:dyDescent="0.2"/>
    <row r="79" spans="1:2" ht="17.25" customHeight="1" x14ac:dyDescent="0.2"/>
    <row r="80" spans="1:2" ht="17.25" customHeight="1" x14ac:dyDescent="0.2"/>
    <row r="81" spans="2:2" ht="17.25" customHeight="1" x14ac:dyDescent="0.2"/>
    <row r="82" spans="2:2" ht="17.25" customHeight="1" x14ac:dyDescent="0.2"/>
    <row r="83" spans="2:2" ht="17.25" customHeight="1" x14ac:dyDescent="0.2"/>
    <row r="84" spans="2:2" ht="17.25" customHeight="1" x14ac:dyDescent="0.2"/>
    <row r="85" spans="2:2" ht="17.25" customHeight="1" x14ac:dyDescent="0.2"/>
    <row r="86" spans="2:2" ht="17.25" customHeight="1" x14ac:dyDescent="0.2"/>
    <row r="87" spans="2:2" ht="17.25" customHeight="1" x14ac:dyDescent="0.2"/>
    <row r="88" spans="2:2" ht="17.25" customHeight="1" x14ac:dyDescent="0.2"/>
    <row r="89" spans="2:2" ht="17.25" customHeight="1" x14ac:dyDescent="0.2">
      <c r="B89" s="114"/>
    </row>
    <row r="90" spans="2:2" ht="17.25" customHeight="1" x14ac:dyDescent="0.2"/>
    <row r="91" spans="2:2" ht="17.25" customHeight="1" x14ac:dyDescent="0.2"/>
    <row r="92" spans="2:2" ht="17.25" customHeight="1" x14ac:dyDescent="0.2"/>
    <row r="93" spans="2:2" ht="17.25" customHeight="1" x14ac:dyDescent="0.2"/>
    <row r="94" spans="2:2" ht="17.25" customHeight="1" x14ac:dyDescent="0.2"/>
    <row r="95" spans="2:2" ht="17.25" customHeight="1" x14ac:dyDescent="0.2"/>
    <row r="96" spans="2:2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</sheetData>
  <customSheetViews>
    <customSheetView guid="{351CAE4F-4B7C-485B-9E41-172905BCF30B}" fitToPage="1" topLeftCell="A33">
      <selection activeCell="C36" sqref="C36"/>
      <pageMargins left="0.95739583333333333" right="0.7" top="0.75" bottom="0.75" header="0.3" footer="0.3"/>
      <pageSetup paperSize="9" scale="93" orientation="landscape" r:id="rId1"/>
      <headerFooter>
        <oddHeader>&amp;C&amp;"Arial,Negrita"&amp;11ELECCIONES GENERALES DE 28 DE ABRIL DE 2019</oddHeader>
      </headerFooter>
    </customSheetView>
    <customSheetView guid="{EEAD2118-C29C-4F79-8CF9-3E9E1EF97B7B}" fitToPage="1" topLeftCell="A10">
      <selection activeCell="A27" sqref="A27:E27"/>
      <pageMargins left="0.95739583333333333" right="0.7" top="0.75" bottom="0.75" header="0.3" footer="0.3"/>
      <pageSetup paperSize="9" scale="93" orientation="landscape" r:id="rId2"/>
      <headerFooter>
        <oddHeader>&amp;C&amp;"Arial,Negrita"&amp;11ELECCIONES GENERALES DE 28 DE ABRIL DE 2019</oddHeader>
      </headerFooter>
    </customSheetView>
    <customSheetView guid="{43051D41-C919-44CF-B2CA-22FD08CAAFB3}" showPageBreaks="1" fitToPage="1" topLeftCell="A10">
      <selection activeCell="A27" sqref="A27:E27"/>
      <pageMargins left="0.95739583333333333" right="0.7" top="0.75" bottom="0.75" header="0.3" footer="0.3"/>
      <pageSetup paperSize="9" scale="93" orientation="landscape" r:id="rId3"/>
      <headerFooter>
        <oddHeader>&amp;C&amp;"Arial,Negrita"&amp;11ELECCIONES GENERALES DE 28 DE ABRIL DE 2019</oddHeader>
      </headerFooter>
    </customSheetView>
  </customSheetViews>
  <mergeCells count="5">
    <mergeCell ref="A2:E2"/>
    <mergeCell ref="A27:E27"/>
    <mergeCell ref="A28:E28"/>
    <mergeCell ref="A29:E29"/>
    <mergeCell ref="H1:I1"/>
  </mergeCells>
  <hyperlinks>
    <hyperlink ref="H1" location="Índice!A1" display="Volver al índice" xr:uid="{00000000-0004-0000-0E00-000000000000}"/>
  </hyperlinks>
  <pageMargins left="0.95739583333333333" right="0.7" top="0.75" bottom="0.75" header="0.3" footer="0.3"/>
  <pageSetup paperSize="9" scale="93" orientation="landscape" r:id="rId4"/>
  <headerFooter>
    <oddHeader>&amp;C&amp;"Arial,Negrita"&amp;11ELECCIONES GENERALES DE 28 DE ABRIL DE 2019</oddHeader>
  </headerFooter>
  <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94"/>
  <sheetViews>
    <sheetView showGridLines="0" topLeftCell="A18" zoomScale="80" zoomScaleNormal="80" workbookViewId="0">
      <selection activeCell="D35" sqref="D35"/>
    </sheetView>
  </sheetViews>
  <sheetFormatPr baseColWidth="10" defaultRowHeight="12.75" x14ac:dyDescent="0.2"/>
  <cols>
    <col min="1" max="1" width="74" style="92" customWidth="1"/>
    <col min="2" max="2" width="14.140625" style="92" customWidth="1"/>
    <col min="3" max="3" width="13.42578125" style="92" customWidth="1"/>
    <col min="4" max="5" width="13.140625" style="92" customWidth="1"/>
    <col min="6" max="16384" width="11.42578125" style="92"/>
  </cols>
  <sheetData>
    <row r="1" spans="1:9" ht="58.5" customHeight="1" x14ac:dyDescent="0.2">
      <c r="H1" s="224" t="s">
        <v>301</v>
      </c>
      <c r="I1" s="224"/>
    </row>
    <row r="2" spans="1:9" ht="17.25" customHeight="1" x14ac:dyDescent="0.2">
      <c r="A2" s="233" t="s">
        <v>281</v>
      </c>
      <c r="B2" s="233"/>
      <c r="C2" s="233"/>
      <c r="D2" s="233"/>
      <c r="E2" s="233"/>
    </row>
    <row r="3" spans="1:9" ht="17.25" customHeight="1" x14ac:dyDescent="0.2"/>
    <row r="4" spans="1:9" ht="17.25" customHeight="1" x14ac:dyDescent="0.2">
      <c r="A4" s="93" t="s">
        <v>79</v>
      </c>
      <c r="B4" s="94" t="s">
        <v>94</v>
      </c>
      <c r="C4" s="94" t="s">
        <v>0</v>
      </c>
      <c r="D4" s="94" t="s">
        <v>95</v>
      </c>
      <c r="E4" s="94" t="s">
        <v>1</v>
      </c>
    </row>
    <row r="5" spans="1:9" ht="17.25" customHeight="1" x14ac:dyDescent="0.2">
      <c r="A5" s="118" t="s">
        <v>3</v>
      </c>
      <c r="B5" s="122">
        <v>5997533</v>
      </c>
      <c r="C5" s="120">
        <v>24.947101828247501</v>
      </c>
      <c r="D5" s="123">
        <v>108</v>
      </c>
      <c r="E5" s="120">
        <v>30.857142857142854</v>
      </c>
    </row>
    <row r="6" spans="1:9" ht="17.25" customHeight="1" x14ac:dyDescent="0.2">
      <c r="A6" s="118" t="s">
        <v>52</v>
      </c>
      <c r="B6" s="122">
        <v>4917095</v>
      </c>
      <c r="C6" s="120">
        <v>20.45295451716008</v>
      </c>
      <c r="D6" s="123">
        <v>87</v>
      </c>
      <c r="E6" s="120">
        <v>24.857142857142858</v>
      </c>
    </row>
    <row r="7" spans="1:9" ht="17.25" customHeight="1" x14ac:dyDescent="0.2">
      <c r="A7" s="118" t="s">
        <v>218</v>
      </c>
      <c r="B7" s="122">
        <v>3656979</v>
      </c>
      <c r="C7" s="120">
        <v>15.211425680652814</v>
      </c>
      <c r="D7" s="123">
        <v>52</v>
      </c>
      <c r="E7" s="120">
        <v>14.857142857142858</v>
      </c>
    </row>
    <row r="8" spans="1:9" ht="17.25" customHeight="1" x14ac:dyDescent="0.2">
      <c r="A8" s="118" t="s">
        <v>227</v>
      </c>
      <c r="B8" s="122">
        <v>2381960</v>
      </c>
      <c r="C8" s="120">
        <v>9.9079069128610744</v>
      </c>
      <c r="D8" s="123">
        <v>26</v>
      </c>
      <c r="E8" s="120">
        <v>7.4285714285714288</v>
      </c>
    </row>
    <row r="9" spans="1:9" ht="17.25" customHeight="1" x14ac:dyDescent="0.2">
      <c r="A9" s="123" t="s">
        <v>219</v>
      </c>
      <c r="B9" s="122">
        <v>874859</v>
      </c>
      <c r="C9" s="120">
        <v>3.6390290071532378</v>
      </c>
      <c r="D9" s="123">
        <v>13</v>
      </c>
      <c r="E9" s="120">
        <v>3.7142857142857144</v>
      </c>
    </row>
    <row r="10" spans="1:9" ht="17.25" customHeight="1" x14ac:dyDescent="0.2">
      <c r="A10" s="123" t="s">
        <v>194</v>
      </c>
      <c r="B10" s="122">
        <v>794666</v>
      </c>
      <c r="C10" s="120">
        <v>3.3054613657725818</v>
      </c>
      <c r="D10" s="123">
        <v>12</v>
      </c>
      <c r="E10" s="120">
        <v>3.4285714285714288</v>
      </c>
    </row>
    <row r="11" spans="1:9" ht="17.25" customHeight="1" x14ac:dyDescent="0.2">
      <c r="A11" s="121" t="s">
        <v>188</v>
      </c>
      <c r="B11" s="122">
        <v>1650318</v>
      </c>
      <c r="C11" s="120">
        <v>6.8645976929163641</v>
      </c>
      <c r="D11" s="123">
        <v>10</v>
      </c>
      <c r="E11" s="120">
        <v>2.8571428571428572</v>
      </c>
    </row>
    <row r="12" spans="1:9" ht="17.25" customHeight="1" x14ac:dyDescent="0.2">
      <c r="A12" s="123" t="s">
        <v>221</v>
      </c>
      <c r="B12" s="122">
        <v>530225</v>
      </c>
      <c r="C12" s="120">
        <v>2.2055030071335215</v>
      </c>
      <c r="D12" s="123">
        <v>8</v>
      </c>
      <c r="E12" s="120">
        <v>2.2857142857142856</v>
      </c>
    </row>
    <row r="13" spans="1:9" ht="17.25" customHeight="1" x14ac:dyDescent="0.2">
      <c r="A13" s="123" t="s">
        <v>220</v>
      </c>
      <c r="B13" s="122">
        <v>549173</v>
      </c>
      <c r="C13" s="120">
        <v>2.2843183609534394</v>
      </c>
      <c r="D13" s="123">
        <v>7</v>
      </c>
      <c r="E13" s="120">
        <v>2</v>
      </c>
    </row>
    <row r="14" spans="1:9" ht="17.25" customHeight="1" x14ac:dyDescent="0.2">
      <c r="A14" s="123" t="s">
        <v>197</v>
      </c>
      <c r="B14" s="122">
        <v>379002</v>
      </c>
      <c r="C14" s="120">
        <v>1.5764817779426072</v>
      </c>
      <c r="D14" s="123">
        <v>6</v>
      </c>
      <c r="E14" s="120">
        <v>1.7142857142857144</v>
      </c>
    </row>
    <row r="15" spans="1:9" ht="17.25" customHeight="1" x14ac:dyDescent="0.2">
      <c r="A15" s="123" t="s">
        <v>198</v>
      </c>
      <c r="B15" s="122">
        <v>277621</v>
      </c>
      <c r="C15" s="120">
        <v>1.1547813670487348</v>
      </c>
      <c r="D15" s="123">
        <v>5</v>
      </c>
      <c r="E15" s="120">
        <v>1.4285714285714286</v>
      </c>
    </row>
    <row r="16" spans="1:9" ht="17.25" customHeight="1" x14ac:dyDescent="0.2">
      <c r="A16" s="123" t="s">
        <v>228</v>
      </c>
      <c r="B16" s="122">
        <v>330345</v>
      </c>
      <c r="C16" s="120">
        <v>1.3740900389297435</v>
      </c>
      <c r="D16" s="123">
        <v>2</v>
      </c>
      <c r="E16" s="120">
        <v>0.5714285714285714</v>
      </c>
    </row>
    <row r="17" spans="1:6" ht="17.25" customHeight="1" x14ac:dyDescent="0.2">
      <c r="A17" s="123" t="s">
        <v>229</v>
      </c>
      <c r="B17" s="122">
        <v>246971</v>
      </c>
      <c r="C17" s="120">
        <v>1.0272908353524881</v>
      </c>
      <c r="D17" s="123">
        <v>2</v>
      </c>
      <c r="E17" s="120">
        <v>0.5714285714285714</v>
      </c>
    </row>
    <row r="18" spans="1:6" ht="17.25" customHeight="1" x14ac:dyDescent="0.2">
      <c r="A18" s="123" t="s">
        <v>230</v>
      </c>
      <c r="B18" s="122">
        <v>188231</v>
      </c>
      <c r="C18" s="120">
        <v>0.78295824703804973</v>
      </c>
      <c r="D18" s="123">
        <v>2</v>
      </c>
      <c r="E18" s="120">
        <v>0.5714285714285714</v>
      </c>
    </row>
    <row r="19" spans="1:6" ht="17.25" customHeight="1" x14ac:dyDescent="0.2">
      <c r="A19" s="123" t="s">
        <v>213</v>
      </c>
      <c r="B19" s="122">
        <v>129945</v>
      </c>
      <c r="C19" s="120">
        <v>0.54051409922573523</v>
      </c>
      <c r="D19" s="123">
        <v>2</v>
      </c>
      <c r="E19" s="120">
        <v>0.5714285714285714</v>
      </c>
    </row>
    <row r="20" spans="1:6" ht="17.25" customHeight="1" x14ac:dyDescent="0.2">
      <c r="A20" s="123" t="s">
        <v>231</v>
      </c>
      <c r="B20" s="122">
        <v>124289</v>
      </c>
      <c r="C20" s="120">
        <v>0.51698762460015701</v>
      </c>
      <c r="D20" s="123">
        <v>2</v>
      </c>
      <c r="E20" s="120">
        <v>0.5714285714285714</v>
      </c>
    </row>
    <row r="21" spans="1:6" ht="17.25" customHeight="1" x14ac:dyDescent="0.2">
      <c r="A21" s="123" t="s">
        <v>224</v>
      </c>
      <c r="B21" s="122">
        <v>99078</v>
      </c>
      <c r="C21" s="120">
        <v>0.4121209428842002</v>
      </c>
      <c r="D21" s="123">
        <v>2</v>
      </c>
      <c r="E21" s="120">
        <v>0.5714285714285714</v>
      </c>
    </row>
    <row r="22" spans="1:6" ht="17.25" customHeight="1" x14ac:dyDescent="0.2">
      <c r="A22" s="123" t="s">
        <v>232</v>
      </c>
      <c r="B22" s="122">
        <v>176287</v>
      </c>
      <c r="C22" s="120">
        <v>0.73327645550199849</v>
      </c>
      <c r="D22" s="123">
        <v>1</v>
      </c>
      <c r="E22" s="120">
        <v>0.2857142857142857</v>
      </c>
    </row>
    <row r="23" spans="1:6" ht="17.25" customHeight="1" x14ac:dyDescent="0.2">
      <c r="A23" s="123" t="s">
        <v>67</v>
      </c>
      <c r="B23" s="122">
        <v>120456</v>
      </c>
      <c r="C23" s="120">
        <v>0.50104402890711586</v>
      </c>
      <c r="D23" s="123">
        <v>1</v>
      </c>
      <c r="E23" s="120">
        <v>0.2857142857142857</v>
      </c>
    </row>
    <row r="24" spans="1:6" ht="17.25" customHeight="1" x14ac:dyDescent="0.2">
      <c r="A24" s="123" t="s">
        <v>225</v>
      </c>
      <c r="B24" s="122">
        <v>68830</v>
      </c>
      <c r="C24" s="120">
        <v>0.28630255454005432</v>
      </c>
      <c r="D24" s="123">
        <v>1</v>
      </c>
      <c r="E24" s="120">
        <v>0.2857142857142857</v>
      </c>
    </row>
    <row r="25" spans="1:6" ht="17.25" customHeight="1" x14ac:dyDescent="0.2">
      <c r="A25" s="123" t="s">
        <v>233</v>
      </c>
      <c r="B25" s="122">
        <v>19761</v>
      </c>
      <c r="C25" s="120">
        <v>8.2197076569315894E-2</v>
      </c>
      <c r="D25" s="123">
        <v>1</v>
      </c>
      <c r="E25" s="120">
        <v>0.2857142857142857</v>
      </c>
    </row>
    <row r="26" spans="1:6" ht="17.25" customHeight="1" x14ac:dyDescent="0.2">
      <c r="A26" s="107" t="s">
        <v>15</v>
      </c>
      <c r="B26" s="108">
        <f>SUM(B5:B25)</f>
        <v>23513624</v>
      </c>
      <c r="C26" s="124">
        <v>97.806343421390821</v>
      </c>
      <c r="D26" s="107">
        <f>SUM(D5:D25)</f>
        <v>350</v>
      </c>
      <c r="E26" s="134">
        <f>SUM(E5:E25)</f>
        <v>100.00000000000001</v>
      </c>
    </row>
    <row r="27" spans="1:6" ht="17.25" customHeight="1" x14ac:dyDescent="0.2">
      <c r="A27" s="125" t="s">
        <v>16</v>
      </c>
      <c r="B27" s="126">
        <v>527377</v>
      </c>
      <c r="C27" s="105">
        <v>2.1936565786091853</v>
      </c>
      <c r="D27" s="138"/>
      <c r="E27" s="112"/>
    </row>
    <row r="28" spans="1:6" ht="17.25" customHeight="1" x14ac:dyDescent="0.2">
      <c r="A28" s="99" t="s">
        <v>30</v>
      </c>
      <c r="B28" s="100">
        <f>SUM(B26:B27)</f>
        <v>24041001</v>
      </c>
      <c r="C28" s="129">
        <f>SUM(C26:C27)</f>
        <v>100</v>
      </c>
      <c r="D28" s="137"/>
      <c r="E28" s="130"/>
    </row>
    <row r="29" spans="1:6" ht="17.25" customHeight="1" x14ac:dyDescent="0.2">
      <c r="A29" s="110" t="s">
        <v>234</v>
      </c>
      <c r="B29" s="111"/>
      <c r="C29" s="111"/>
      <c r="D29" s="112"/>
      <c r="E29" s="111"/>
    </row>
    <row r="30" spans="1:6" ht="17.25" customHeight="1" x14ac:dyDescent="0.2"/>
    <row r="31" spans="1:6" ht="17.25" customHeight="1" x14ac:dyDescent="0.2">
      <c r="A31" s="139" t="s">
        <v>18</v>
      </c>
      <c r="C31" s="139"/>
      <c r="D31" s="139"/>
      <c r="E31" s="139"/>
      <c r="F31" s="139"/>
    </row>
    <row r="32" spans="1:6" ht="17.25" customHeight="1" x14ac:dyDescent="0.2">
      <c r="A32" s="234" t="s">
        <v>19</v>
      </c>
      <c r="B32" s="234"/>
      <c r="C32" s="234"/>
      <c r="D32" s="234"/>
      <c r="E32" s="234"/>
    </row>
    <row r="33" spans="1:6" ht="17.25" customHeight="1" x14ac:dyDescent="0.2">
      <c r="A33" s="210" t="s">
        <v>315</v>
      </c>
    </row>
    <row r="34" spans="1:6" ht="17.25" customHeight="1" x14ac:dyDescent="0.2">
      <c r="A34" s="139"/>
    </row>
    <row r="35" spans="1:6" ht="17.25" customHeight="1" x14ac:dyDescent="0.2"/>
    <row r="36" spans="1:6" ht="17.25" customHeight="1" x14ac:dyDescent="0.2"/>
    <row r="37" spans="1:6" ht="17.25" customHeight="1" x14ac:dyDescent="0.2"/>
    <row r="38" spans="1:6" ht="17.25" customHeight="1" x14ac:dyDescent="0.2">
      <c r="A38" s="141" t="s">
        <v>282</v>
      </c>
      <c r="B38" s="141"/>
      <c r="C38" s="141"/>
    </row>
    <row r="39" spans="1:6" ht="17.25" customHeight="1" x14ac:dyDescent="0.2">
      <c r="A39" s="73"/>
      <c r="B39" s="73"/>
      <c r="C39" s="73"/>
    </row>
    <row r="40" spans="1:6" ht="17.25" customHeight="1" x14ac:dyDescent="0.2">
      <c r="A40" s="165" t="s">
        <v>130</v>
      </c>
      <c r="B40" s="36" t="s">
        <v>95</v>
      </c>
      <c r="C40" s="36" t="s">
        <v>1</v>
      </c>
    </row>
    <row r="41" spans="1:6" ht="17.25" customHeight="1" thickBot="1" x14ac:dyDescent="0.25">
      <c r="A41" s="179" t="s">
        <v>3</v>
      </c>
      <c r="B41" s="175">
        <v>93</v>
      </c>
      <c r="C41" s="176">
        <f>B41/B$51*100</f>
        <v>44.711538461538467</v>
      </c>
      <c r="F41" s="157"/>
    </row>
    <row r="42" spans="1:6" ht="17.25" customHeight="1" thickBot="1" x14ac:dyDescent="0.25">
      <c r="A42" s="180" t="s">
        <v>52</v>
      </c>
      <c r="B42" s="177">
        <v>83</v>
      </c>
      <c r="C42" s="145">
        <f t="shared" ref="C42:C50" si="0">B42/B$51*100</f>
        <v>39.903846153846153</v>
      </c>
      <c r="F42" s="157"/>
    </row>
    <row r="43" spans="1:6" ht="17.25" customHeight="1" thickBot="1" x14ac:dyDescent="0.25">
      <c r="A43" s="180" t="s">
        <v>244</v>
      </c>
      <c r="B43" s="177">
        <v>11</v>
      </c>
      <c r="C43" s="145">
        <f t="shared" si="0"/>
        <v>5.2884615384615383</v>
      </c>
      <c r="F43" s="157"/>
    </row>
    <row r="44" spans="1:6" ht="17.25" customHeight="1" thickBot="1" x14ac:dyDescent="0.25">
      <c r="A44" s="180" t="s">
        <v>70</v>
      </c>
      <c r="B44" s="178">
        <v>9</v>
      </c>
      <c r="C44" s="145">
        <f t="shared" si="0"/>
        <v>4.3269230769230766</v>
      </c>
      <c r="F44" s="157"/>
    </row>
    <row r="45" spans="1:6" ht="17.25" customHeight="1" thickBot="1" x14ac:dyDescent="0.25">
      <c r="A45" s="180" t="s">
        <v>245</v>
      </c>
      <c r="B45" s="175">
        <v>3</v>
      </c>
      <c r="C45" s="145">
        <f t="shared" si="0"/>
        <v>1.4423076923076923</v>
      </c>
      <c r="F45" s="157"/>
    </row>
    <row r="46" spans="1:6" ht="17.25" customHeight="1" thickBot="1" x14ac:dyDescent="0.25">
      <c r="A46" s="180" t="s">
        <v>224</v>
      </c>
      <c r="B46" s="177">
        <v>3</v>
      </c>
      <c r="C46" s="145">
        <f t="shared" si="0"/>
        <v>1.4423076923076923</v>
      </c>
      <c r="F46" s="157"/>
    </row>
    <row r="47" spans="1:6" ht="17.25" customHeight="1" thickBot="1" x14ac:dyDescent="0.25">
      <c r="A47" s="181" t="s">
        <v>218</v>
      </c>
      <c r="B47" s="177">
        <v>2</v>
      </c>
      <c r="C47" s="145">
        <f t="shared" si="0"/>
        <v>0.96153846153846156</v>
      </c>
      <c r="F47" s="157"/>
    </row>
    <row r="48" spans="1:6" ht="17.25" customHeight="1" thickBot="1" x14ac:dyDescent="0.25">
      <c r="A48" s="181" t="s">
        <v>246</v>
      </c>
      <c r="B48" s="177">
        <v>2</v>
      </c>
      <c r="C48" s="145">
        <f t="shared" si="0"/>
        <v>0.96153846153846156</v>
      </c>
      <c r="F48" s="157"/>
    </row>
    <row r="49" spans="1:6" ht="17.25" customHeight="1" thickBot="1" x14ac:dyDescent="0.25">
      <c r="A49" s="182" t="s">
        <v>198</v>
      </c>
      <c r="B49" s="177">
        <v>1</v>
      </c>
      <c r="C49" s="145">
        <f t="shared" si="0"/>
        <v>0.48076923076923078</v>
      </c>
      <c r="F49" s="157"/>
    </row>
    <row r="50" spans="1:6" ht="17.25" customHeight="1" thickBot="1" x14ac:dyDescent="0.25">
      <c r="A50" s="180" t="s">
        <v>247</v>
      </c>
      <c r="B50" s="177">
        <v>1</v>
      </c>
      <c r="C50" s="145">
        <f t="shared" si="0"/>
        <v>0.48076923076923078</v>
      </c>
      <c r="F50" s="157"/>
    </row>
    <row r="51" spans="1:6" ht="17.25" customHeight="1" x14ac:dyDescent="0.2">
      <c r="A51" s="90" t="s">
        <v>15</v>
      </c>
      <c r="B51" s="90">
        <f>SUM(B41:B50)</f>
        <v>208</v>
      </c>
      <c r="C51" s="156">
        <f>SUM(C41:C50)</f>
        <v>100</v>
      </c>
    </row>
    <row r="52" spans="1:6" ht="17.25" customHeight="1" x14ac:dyDescent="0.2">
      <c r="B52" s="114"/>
    </row>
    <row r="53" spans="1:6" ht="17.25" customHeight="1" x14ac:dyDescent="0.2">
      <c r="A53" s="158" t="s">
        <v>315</v>
      </c>
      <c r="B53" s="114"/>
    </row>
    <row r="54" spans="1:6" ht="17.25" customHeight="1" x14ac:dyDescent="0.2">
      <c r="B54" s="114"/>
    </row>
    <row r="55" spans="1:6" ht="17.25" customHeight="1" x14ac:dyDescent="0.2">
      <c r="B55" s="114"/>
    </row>
    <row r="56" spans="1:6" ht="17.25" customHeight="1" x14ac:dyDescent="0.2">
      <c r="B56" s="114"/>
    </row>
    <row r="57" spans="1:6" ht="17.25" customHeight="1" x14ac:dyDescent="0.2">
      <c r="B57" s="114"/>
    </row>
    <row r="58" spans="1:6" ht="17.25" customHeight="1" x14ac:dyDescent="0.2">
      <c r="B58" s="114"/>
    </row>
    <row r="59" spans="1:6" ht="17.25" customHeight="1" x14ac:dyDescent="0.2">
      <c r="B59" s="114"/>
    </row>
    <row r="60" spans="1:6" ht="17.25" customHeight="1" x14ac:dyDescent="0.2">
      <c r="B60" s="114"/>
    </row>
    <row r="61" spans="1:6" ht="17.25" customHeight="1" x14ac:dyDescent="0.2">
      <c r="B61" s="114"/>
    </row>
    <row r="62" spans="1:6" ht="17.25" customHeight="1" x14ac:dyDescent="0.2">
      <c r="B62" s="114"/>
    </row>
    <row r="63" spans="1:6" ht="17.25" customHeight="1" x14ac:dyDescent="0.2">
      <c r="B63" s="114"/>
    </row>
    <row r="64" spans="1:6" ht="17.25" customHeight="1" x14ac:dyDescent="0.2">
      <c r="B64" s="114"/>
    </row>
    <row r="65" spans="1:2" ht="17.25" customHeight="1" x14ac:dyDescent="0.2">
      <c r="B65" s="114"/>
    </row>
    <row r="66" spans="1:2" ht="17.25" customHeight="1" x14ac:dyDescent="0.2">
      <c r="B66" s="114"/>
    </row>
    <row r="67" spans="1:2" ht="17.25" customHeight="1" x14ac:dyDescent="0.2">
      <c r="B67" s="114"/>
    </row>
    <row r="68" spans="1:2" ht="17.25" customHeight="1" x14ac:dyDescent="0.2">
      <c r="B68" s="114"/>
    </row>
    <row r="69" spans="1:2" ht="17.25" customHeight="1" x14ac:dyDescent="0.2">
      <c r="B69" s="114"/>
    </row>
    <row r="70" spans="1:2" ht="17.25" customHeight="1" x14ac:dyDescent="0.2">
      <c r="A70" s="114"/>
      <c r="B70" s="114"/>
    </row>
    <row r="71" spans="1:2" ht="17.25" customHeight="1" x14ac:dyDescent="0.2">
      <c r="A71" s="114"/>
      <c r="B71" s="114"/>
    </row>
    <row r="72" spans="1:2" ht="17.25" customHeight="1" x14ac:dyDescent="0.2">
      <c r="B72" s="114"/>
    </row>
    <row r="73" spans="1:2" ht="17.25" customHeight="1" x14ac:dyDescent="0.2">
      <c r="B73" s="114"/>
    </row>
    <row r="74" spans="1:2" ht="17.25" customHeight="1" x14ac:dyDescent="0.2">
      <c r="B74" s="114"/>
    </row>
    <row r="75" spans="1:2" ht="17.25" customHeight="1" x14ac:dyDescent="0.2"/>
    <row r="76" spans="1:2" ht="17.25" customHeight="1" x14ac:dyDescent="0.2"/>
    <row r="77" spans="1:2" ht="17.25" customHeight="1" x14ac:dyDescent="0.2"/>
    <row r="78" spans="1:2" ht="17.25" customHeight="1" x14ac:dyDescent="0.2"/>
    <row r="79" spans="1:2" ht="17.25" customHeight="1" x14ac:dyDescent="0.2"/>
    <row r="80" spans="1:2" ht="17.25" customHeight="1" x14ac:dyDescent="0.2"/>
    <row r="81" spans="1:2" ht="17.25" customHeight="1" x14ac:dyDescent="0.2"/>
    <row r="82" spans="1:2" ht="17.25" customHeight="1" x14ac:dyDescent="0.2"/>
    <row r="83" spans="1:2" ht="17.25" customHeight="1" x14ac:dyDescent="0.2"/>
    <row r="84" spans="1:2" ht="17.25" customHeight="1" x14ac:dyDescent="0.2"/>
    <row r="85" spans="1:2" ht="17.25" customHeight="1" x14ac:dyDescent="0.2"/>
    <row r="86" spans="1:2" ht="17.25" customHeight="1" x14ac:dyDescent="0.2"/>
    <row r="87" spans="1:2" ht="17.25" customHeight="1" x14ac:dyDescent="0.2"/>
    <row r="88" spans="1:2" ht="17.25" customHeight="1" x14ac:dyDescent="0.2"/>
    <row r="89" spans="1:2" ht="17.25" customHeight="1" x14ac:dyDescent="0.2"/>
    <row r="90" spans="1:2" ht="17.25" customHeight="1" x14ac:dyDescent="0.2"/>
    <row r="91" spans="1:2" ht="17.25" customHeight="1" x14ac:dyDescent="0.2">
      <c r="A91" s="114"/>
      <c r="B91" s="114"/>
    </row>
    <row r="92" spans="1:2" ht="17.25" customHeight="1" x14ac:dyDescent="0.2"/>
    <row r="93" spans="1:2" ht="17.25" customHeight="1" x14ac:dyDescent="0.2"/>
    <row r="94" spans="1:2" ht="17.25" customHeight="1" x14ac:dyDescent="0.2"/>
  </sheetData>
  <customSheetViews>
    <customSheetView guid="{351CAE4F-4B7C-485B-9E41-172905BCF30B}" fitToPage="1">
      <selection activeCell="A27" sqref="A27:E27"/>
      <pageMargins left="0.90854166666666669" right="0.70866141732283472" top="0.74803149606299213" bottom="0.19685039370078741" header="0.31496062992125984" footer="0"/>
      <pageSetup paperSize="9" scale="91" orientation="landscape" r:id="rId1"/>
      <headerFooter>
        <oddHeader>&amp;C&amp;"Arial,Negrita"&amp;11ELECCIONES GENERALES DE 10 DE NOVIEMBRE DE 2019</oddHeader>
      </headerFooter>
    </customSheetView>
    <customSheetView guid="{EEAD2118-C29C-4F79-8CF9-3E9E1EF97B7B}" fitToPage="1">
      <selection activeCell="A27" sqref="A27:E27"/>
      <pageMargins left="0.90854166666666669" right="0.70866141732283472" top="0.74803149606299213" bottom="0.19685039370078741" header="0.31496062992125984" footer="0"/>
      <pageSetup paperSize="9" scale="91" orientation="landscape" r:id="rId2"/>
      <headerFooter>
        <oddHeader>&amp;C&amp;"Arial,Negrita"&amp;11ELECCIONES GENERALES DE 10 DE NOVIEMBRE DE 2019</oddHeader>
      </headerFooter>
    </customSheetView>
    <customSheetView guid="{43051D41-C919-44CF-B2CA-22FD08CAAFB3}" showPageBreaks="1" fitToPage="1">
      <selection activeCell="A27" sqref="A27:E27"/>
      <pageMargins left="0.90854166666666669" right="0.70866141732283472" top="0.74803149606299213" bottom="0.19685039370078741" header="0.31496062992125984" footer="0"/>
      <pageSetup paperSize="9" scale="91" orientation="landscape" r:id="rId3"/>
      <headerFooter>
        <oddHeader>&amp;C&amp;"Arial,Negrita"&amp;11ELECCIONES GENERALES DE 10 DE NOVIEMBRE DE 2019</oddHeader>
      </headerFooter>
    </customSheetView>
  </customSheetViews>
  <mergeCells count="3">
    <mergeCell ref="A2:E2"/>
    <mergeCell ref="A32:E32"/>
    <mergeCell ref="H1:I1"/>
  </mergeCells>
  <hyperlinks>
    <hyperlink ref="H1" location="Índice!A1" display="Volver al índice" xr:uid="{00000000-0004-0000-0F00-000000000000}"/>
  </hyperlinks>
  <pageMargins left="0.90854166666666669" right="0.70866141732283472" top="0.74803149606299213" bottom="0.19685039370078741" header="0.31496062992125984" footer="0"/>
  <pageSetup paperSize="9" scale="91" orientation="landscape" r:id="rId4"/>
  <headerFooter>
    <oddHeader>&amp;C&amp;"Arial,Negrita"&amp;11ELECCIONES GENERALES DE 10 DE NOVIEMBRE DE 2019</oddHeader>
  </headerFooter>
  <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C735-02BA-44AF-B8CC-D309DDF30A4C}">
  <sheetPr>
    <pageSetUpPr fitToPage="1"/>
  </sheetPr>
  <dimension ref="A1:I88"/>
  <sheetViews>
    <sheetView showGridLines="0" topLeftCell="A22" zoomScale="80" zoomScaleNormal="80" workbookViewId="0">
      <selection activeCell="A29" sqref="A29"/>
    </sheetView>
  </sheetViews>
  <sheetFormatPr baseColWidth="10" defaultRowHeight="12.75" x14ac:dyDescent="0.2"/>
  <cols>
    <col min="1" max="1" width="79.5703125" style="92" customWidth="1"/>
    <col min="2" max="2" width="14.140625" style="92" customWidth="1"/>
    <col min="3" max="3" width="13.42578125" style="92" customWidth="1"/>
    <col min="4" max="5" width="13.140625" style="92" customWidth="1"/>
    <col min="6" max="16384" width="11.42578125" style="92"/>
  </cols>
  <sheetData>
    <row r="1" spans="1:9" ht="58.5" customHeight="1" x14ac:dyDescent="0.2">
      <c r="H1" s="224" t="s">
        <v>301</v>
      </c>
      <c r="I1" s="224"/>
    </row>
    <row r="2" spans="1:9" ht="17.25" customHeight="1" x14ac:dyDescent="0.2">
      <c r="A2" s="233" t="s">
        <v>316</v>
      </c>
      <c r="B2" s="233"/>
      <c r="C2" s="233"/>
      <c r="D2" s="233"/>
      <c r="E2" s="233"/>
    </row>
    <row r="3" spans="1:9" ht="17.25" customHeight="1" x14ac:dyDescent="0.2"/>
    <row r="4" spans="1:9" ht="17.25" customHeight="1" x14ac:dyDescent="0.2">
      <c r="A4" s="93" t="s">
        <v>79</v>
      </c>
      <c r="B4" s="94" t="s">
        <v>94</v>
      </c>
      <c r="C4" s="94" t="s">
        <v>0</v>
      </c>
      <c r="D4" s="94" t="s">
        <v>95</v>
      </c>
      <c r="E4" s="94" t="s">
        <v>1</v>
      </c>
    </row>
    <row r="5" spans="1:9" ht="17.25" customHeight="1" x14ac:dyDescent="0.2">
      <c r="A5" s="118" t="s">
        <v>52</v>
      </c>
      <c r="B5" s="122">
        <v>8160837</v>
      </c>
      <c r="C5" s="120">
        <f t="shared" ref="C5:C17" si="0">B5/B$19*100</f>
        <v>33.326659156413982</v>
      </c>
      <c r="D5" s="120">
        <v>137</v>
      </c>
      <c r="E5" s="120">
        <f t="shared" ref="E5:E19" si="1">D5/D$19*100</f>
        <v>39.142857142857139</v>
      </c>
    </row>
    <row r="6" spans="1:9" ht="17.25" customHeight="1" x14ac:dyDescent="0.2">
      <c r="A6" s="118" t="s">
        <v>3</v>
      </c>
      <c r="B6" s="122">
        <v>6600383</v>
      </c>
      <c r="C6" s="120">
        <f t="shared" si="0"/>
        <v>26.954185525674536</v>
      </c>
      <c r="D6" s="123">
        <v>102</v>
      </c>
      <c r="E6" s="120">
        <f t="shared" si="1"/>
        <v>29.142857142857142</v>
      </c>
    </row>
    <row r="7" spans="1:9" ht="17.25" customHeight="1" x14ac:dyDescent="0.2">
      <c r="A7" s="92" t="s">
        <v>317</v>
      </c>
      <c r="B7" s="122">
        <v>3057000</v>
      </c>
      <c r="C7" s="120">
        <f t="shared" si="0"/>
        <v>12.483964211165786</v>
      </c>
      <c r="D7" s="123">
        <v>33</v>
      </c>
      <c r="E7" s="120">
        <f t="shared" si="1"/>
        <v>9.4285714285714288</v>
      </c>
    </row>
    <row r="8" spans="1:9" ht="17.25" customHeight="1" x14ac:dyDescent="0.2">
      <c r="A8" s="118" t="s">
        <v>318</v>
      </c>
      <c r="B8" s="122">
        <v>3044996</v>
      </c>
      <c r="C8" s="120">
        <f t="shared" si="0"/>
        <v>12.434943109958446</v>
      </c>
      <c r="D8" s="123">
        <v>31</v>
      </c>
      <c r="E8" s="120">
        <f t="shared" si="1"/>
        <v>8.8571428571428559</v>
      </c>
    </row>
    <row r="9" spans="1:9" ht="17.25" customHeight="1" x14ac:dyDescent="0.2">
      <c r="A9" s="118" t="s">
        <v>40</v>
      </c>
      <c r="B9" s="122">
        <v>1221335</v>
      </c>
      <c r="C9" s="120">
        <f t="shared" si="0"/>
        <v>4.9876030192489909</v>
      </c>
      <c r="D9" s="123">
        <v>19</v>
      </c>
      <c r="E9" s="120">
        <f t="shared" si="1"/>
        <v>5.4285714285714288</v>
      </c>
    </row>
    <row r="10" spans="1:9" ht="17.25" customHeight="1" x14ac:dyDescent="0.2">
      <c r="A10" s="123" t="s">
        <v>219</v>
      </c>
      <c r="B10" s="122">
        <v>466020</v>
      </c>
      <c r="C10" s="120">
        <f t="shared" si="0"/>
        <v>1.9031000986874318</v>
      </c>
      <c r="D10" s="123">
        <v>7</v>
      </c>
      <c r="E10" s="120">
        <f t="shared" si="1"/>
        <v>2</v>
      </c>
    </row>
    <row r="11" spans="1:9" ht="17.25" customHeight="1" x14ac:dyDescent="0.2">
      <c r="A11" s="123" t="s">
        <v>221</v>
      </c>
      <c r="B11" s="122">
        <v>395429</v>
      </c>
      <c r="C11" s="120">
        <f t="shared" si="0"/>
        <v>1.614825477283963</v>
      </c>
      <c r="D11" s="123">
        <v>7</v>
      </c>
      <c r="E11" s="120">
        <f t="shared" si="1"/>
        <v>2</v>
      </c>
    </row>
    <row r="12" spans="1:9" ht="17.25" customHeight="1" x14ac:dyDescent="0.2">
      <c r="A12" s="123" t="s">
        <v>198</v>
      </c>
      <c r="B12" s="122">
        <v>335129</v>
      </c>
      <c r="C12" s="120">
        <f t="shared" si="0"/>
        <v>1.3685765267006145</v>
      </c>
      <c r="D12" s="123">
        <v>6</v>
      </c>
      <c r="E12" s="120">
        <f t="shared" si="1"/>
        <v>1.7142857142857144</v>
      </c>
    </row>
    <row r="13" spans="1:9" ht="17.25" customHeight="1" x14ac:dyDescent="0.2">
      <c r="A13" s="123" t="s">
        <v>197</v>
      </c>
      <c r="B13" s="1">
        <v>277289</v>
      </c>
      <c r="C13" s="120">
        <f t="shared" si="0"/>
        <v>1.1323735532057406</v>
      </c>
      <c r="D13" s="123">
        <v>5</v>
      </c>
      <c r="E13" s="120">
        <f t="shared" si="1"/>
        <v>1.4285714285714286</v>
      </c>
    </row>
    <row r="14" spans="1:9" ht="17.25" customHeight="1" x14ac:dyDescent="0.2">
      <c r="A14" s="123" t="s">
        <v>67</v>
      </c>
      <c r="B14" s="1">
        <v>153995</v>
      </c>
      <c r="C14" s="120">
        <f t="shared" si="0"/>
        <v>0.62887408200800621</v>
      </c>
      <c r="D14" s="123">
        <v>1</v>
      </c>
      <c r="E14" s="120">
        <f t="shared" si="1"/>
        <v>0.2857142857142857</v>
      </c>
    </row>
    <row r="15" spans="1:9" ht="17.25" customHeight="1" x14ac:dyDescent="0.2">
      <c r="A15" s="123" t="s">
        <v>215</v>
      </c>
      <c r="B15" s="122">
        <v>116363</v>
      </c>
      <c r="C15" s="120">
        <f t="shared" si="0"/>
        <v>0.47519513493748261</v>
      </c>
      <c r="D15" s="123">
        <v>1</v>
      </c>
      <c r="E15" s="120">
        <f t="shared" si="1"/>
        <v>0.2857142857142857</v>
      </c>
    </row>
    <row r="16" spans="1:9" ht="17.25" customHeight="1" x14ac:dyDescent="0.2">
      <c r="A16" s="123" t="s">
        <v>29</v>
      </c>
      <c r="B16" s="1">
        <v>52188</v>
      </c>
      <c r="C16" s="120">
        <f t="shared" si="0"/>
        <v>0.21312172857452402</v>
      </c>
      <c r="D16" s="123">
        <v>1</v>
      </c>
      <c r="E16" s="120">
        <f t="shared" si="1"/>
        <v>0.2857142857142857</v>
      </c>
    </row>
    <row r="17" spans="1:6" ht="17.25" customHeight="1" x14ac:dyDescent="0.2">
      <c r="A17" s="107" t="s">
        <v>15</v>
      </c>
      <c r="B17" s="108">
        <f>SUM(B5:B16)</f>
        <v>23880964</v>
      </c>
      <c r="C17" s="213">
        <f t="shared" si="0"/>
        <v>97.523421623859505</v>
      </c>
      <c r="D17" s="107">
        <f>SUM(D5:D16)</f>
        <v>350</v>
      </c>
      <c r="E17" s="213">
        <f t="shared" si="1"/>
        <v>100</v>
      </c>
    </row>
    <row r="18" spans="1:6" ht="17.25" customHeight="1" x14ac:dyDescent="0.2">
      <c r="A18" s="125" t="s">
        <v>16</v>
      </c>
      <c r="B18" s="215">
        <v>606450</v>
      </c>
      <c r="C18" s="214"/>
      <c r="D18" s="138"/>
      <c r="E18" s="214">
        <f t="shared" si="1"/>
        <v>0</v>
      </c>
    </row>
    <row r="19" spans="1:6" ht="17.25" customHeight="1" x14ac:dyDescent="0.2">
      <c r="A19" s="99" t="s">
        <v>30</v>
      </c>
      <c r="B19" s="100">
        <f>SUM(B17:B18)</f>
        <v>24487414</v>
      </c>
      <c r="C19" s="213">
        <f>B19/B$19*100</f>
        <v>100</v>
      </c>
      <c r="D19" s="137">
        <v>350</v>
      </c>
      <c r="E19" s="213">
        <f t="shared" si="1"/>
        <v>100</v>
      </c>
    </row>
    <row r="20" spans="1:6" ht="17.25" customHeight="1" x14ac:dyDescent="0.2">
      <c r="A20" s="216" t="s">
        <v>319</v>
      </c>
      <c r="B20" s="217"/>
      <c r="C20" s="217"/>
      <c r="D20" s="218"/>
      <c r="E20" s="217"/>
    </row>
    <row r="21" spans="1:6" ht="17.25" customHeight="1" x14ac:dyDescent="0.2"/>
    <row r="22" spans="1:6" ht="17.25" customHeight="1" x14ac:dyDescent="0.2">
      <c r="A22" s="139" t="s">
        <v>18</v>
      </c>
      <c r="C22" s="139"/>
      <c r="D22" s="139"/>
      <c r="E22" s="139"/>
      <c r="F22" s="139"/>
    </row>
    <row r="23" spans="1:6" ht="17.25" customHeight="1" x14ac:dyDescent="0.2">
      <c r="A23" s="234" t="s">
        <v>19</v>
      </c>
      <c r="B23" s="234"/>
      <c r="C23" s="234"/>
      <c r="D23" s="234"/>
      <c r="E23" s="234"/>
    </row>
    <row r="24" spans="1:6" ht="17.25" customHeight="1" x14ac:dyDescent="0.2">
      <c r="A24" s="211" t="s">
        <v>320</v>
      </c>
    </row>
    <row r="25" spans="1:6" ht="17.25" customHeight="1" x14ac:dyDescent="0.2">
      <c r="A25" s="139"/>
    </row>
    <row r="26" spans="1:6" ht="17.25" customHeight="1" x14ac:dyDescent="0.2"/>
    <row r="27" spans="1:6" ht="17.25" customHeight="1" x14ac:dyDescent="0.2"/>
    <row r="28" spans="1:6" ht="17.25" customHeight="1" x14ac:dyDescent="0.2"/>
    <row r="29" spans="1:6" ht="17.25" customHeight="1" x14ac:dyDescent="0.2">
      <c r="A29" s="212" t="s">
        <v>329</v>
      </c>
      <c r="B29" s="212"/>
      <c r="C29" s="212"/>
    </row>
    <row r="30" spans="1:6" ht="17.25" customHeight="1" x14ac:dyDescent="0.2">
      <c r="A30" s="73"/>
      <c r="B30" s="73"/>
      <c r="C30" s="73"/>
    </row>
    <row r="31" spans="1:6" ht="17.25" customHeight="1" x14ac:dyDescent="0.2">
      <c r="A31" s="165" t="s">
        <v>130</v>
      </c>
      <c r="B31" s="36" t="s">
        <v>95</v>
      </c>
      <c r="C31" s="36" t="s">
        <v>1</v>
      </c>
    </row>
    <row r="32" spans="1:6" ht="17.25" customHeight="1" x14ac:dyDescent="0.2">
      <c r="A32" s="180" t="s">
        <v>52</v>
      </c>
      <c r="B32" s="177">
        <v>120</v>
      </c>
      <c r="C32" s="145">
        <f t="shared" ref="C32:C44" si="2">B32/B$45*100</f>
        <v>57.692307692307686</v>
      </c>
    </row>
    <row r="33" spans="1:6" ht="17.25" customHeight="1" x14ac:dyDescent="0.2">
      <c r="A33" s="180" t="s">
        <v>3</v>
      </c>
      <c r="B33" s="177">
        <v>48</v>
      </c>
      <c r="C33" s="145">
        <f t="shared" si="2"/>
        <v>23.076923076923077</v>
      </c>
      <c r="F33" s="219"/>
    </row>
    <row r="34" spans="1:6" ht="17.25" customHeight="1" x14ac:dyDescent="0.2">
      <c r="A34" s="180" t="s">
        <v>40</v>
      </c>
      <c r="B34" s="177">
        <v>12</v>
      </c>
      <c r="C34" s="145">
        <f t="shared" si="2"/>
        <v>5.7692307692307692</v>
      </c>
      <c r="F34" s="219"/>
    </row>
    <row r="35" spans="1:6" ht="17.25" customHeight="1" x14ac:dyDescent="0.2">
      <c r="A35" s="180" t="s">
        <v>322</v>
      </c>
      <c r="B35" s="177">
        <v>9</v>
      </c>
      <c r="C35" s="145">
        <f t="shared" si="2"/>
        <v>4.3269230769230766</v>
      </c>
      <c r="F35" s="219"/>
    </row>
    <row r="36" spans="1:6" ht="17.25" customHeight="1" x14ac:dyDescent="0.2">
      <c r="A36" s="180" t="s">
        <v>197</v>
      </c>
      <c r="B36" s="177">
        <v>4</v>
      </c>
      <c r="C36" s="145">
        <f t="shared" si="2"/>
        <v>1.9230769230769231</v>
      </c>
      <c r="F36" s="219"/>
    </row>
    <row r="37" spans="1:6" ht="17.25" customHeight="1" x14ac:dyDescent="0.2">
      <c r="A37" s="180" t="s">
        <v>325</v>
      </c>
      <c r="B37" s="177">
        <v>4</v>
      </c>
      <c r="C37" s="145">
        <f t="shared" si="2"/>
        <v>1.9230769230769231</v>
      </c>
      <c r="F37" s="219"/>
    </row>
    <row r="38" spans="1:6" ht="17.25" customHeight="1" x14ac:dyDescent="0.2">
      <c r="A38" s="180" t="s">
        <v>324</v>
      </c>
      <c r="B38" s="177">
        <v>4</v>
      </c>
      <c r="C38" s="145">
        <f t="shared" si="2"/>
        <v>1.9230769230769231</v>
      </c>
      <c r="F38" s="219"/>
    </row>
    <row r="39" spans="1:6" ht="17.25" customHeight="1" x14ac:dyDescent="0.2">
      <c r="A39" s="180" t="s">
        <v>323</v>
      </c>
      <c r="B39" s="177">
        <v>2</v>
      </c>
      <c r="C39" s="145">
        <f t="shared" si="2"/>
        <v>0.96153846153846156</v>
      </c>
      <c r="F39" s="219"/>
    </row>
    <row r="40" spans="1:6" ht="17.25" customHeight="1" x14ac:dyDescent="0.2">
      <c r="A40" s="180" t="s">
        <v>327</v>
      </c>
      <c r="B40" s="177">
        <v>1</v>
      </c>
      <c r="C40" s="145">
        <f t="shared" si="2"/>
        <v>0.48076923076923078</v>
      </c>
      <c r="F40" s="219"/>
    </row>
    <row r="41" spans="1:6" ht="17.25" customHeight="1" x14ac:dyDescent="0.2">
      <c r="A41" s="180" t="s">
        <v>245</v>
      </c>
      <c r="B41" s="177">
        <v>1</v>
      </c>
      <c r="C41" s="145">
        <f t="shared" si="2"/>
        <v>0.48076923076923078</v>
      </c>
      <c r="F41" s="219"/>
    </row>
    <row r="42" spans="1:6" ht="17.25" customHeight="1" x14ac:dyDescent="0.2">
      <c r="A42" s="180" t="s">
        <v>321</v>
      </c>
      <c r="B42" s="177">
        <v>1</v>
      </c>
      <c r="C42" s="145">
        <f t="shared" si="2"/>
        <v>0.48076923076923078</v>
      </c>
      <c r="F42" s="219"/>
    </row>
    <row r="43" spans="1:6" ht="17.25" customHeight="1" x14ac:dyDescent="0.2">
      <c r="A43" s="180" t="s">
        <v>326</v>
      </c>
      <c r="B43" s="177">
        <v>1</v>
      </c>
      <c r="C43" s="145">
        <f t="shared" si="2"/>
        <v>0.48076923076923078</v>
      </c>
      <c r="F43" s="219"/>
    </row>
    <row r="44" spans="1:6" ht="17.25" customHeight="1" x14ac:dyDescent="0.2">
      <c r="A44" s="180" t="s">
        <v>166</v>
      </c>
      <c r="B44" s="177">
        <v>1</v>
      </c>
      <c r="C44" s="145">
        <f t="shared" si="2"/>
        <v>0.48076923076923078</v>
      </c>
      <c r="F44" s="219"/>
    </row>
    <row r="45" spans="1:6" ht="17.25" customHeight="1" x14ac:dyDescent="0.2">
      <c r="A45" s="90" t="s">
        <v>15</v>
      </c>
      <c r="B45" s="90">
        <f>SUM(B32:B44)</f>
        <v>208</v>
      </c>
      <c r="C45" s="220">
        <f>SUM(C32:C44)</f>
        <v>99.999999999999972</v>
      </c>
    </row>
    <row r="46" spans="1:6" ht="17.25" customHeight="1" x14ac:dyDescent="0.2">
      <c r="B46" s="114"/>
    </row>
    <row r="47" spans="1:6" ht="17.25" customHeight="1" x14ac:dyDescent="0.2">
      <c r="A47" s="211" t="s">
        <v>320</v>
      </c>
      <c r="B47" s="114"/>
    </row>
    <row r="48" spans="1:6" ht="17.25" customHeight="1" x14ac:dyDescent="0.2">
      <c r="B48" s="114"/>
    </row>
    <row r="49" spans="1:2" ht="17.25" customHeight="1" x14ac:dyDescent="0.2">
      <c r="B49" s="114"/>
    </row>
    <row r="50" spans="1:2" ht="17.25" customHeight="1" x14ac:dyDescent="0.2">
      <c r="B50" s="114"/>
    </row>
    <row r="51" spans="1:2" ht="17.25" customHeight="1" x14ac:dyDescent="0.2">
      <c r="B51" s="114"/>
    </row>
    <row r="52" spans="1:2" ht="17.25" customHeight="1" x14ac:dyDescent="0.2">
      <c r="B52" s="114"/>
    </row>
    <row r="53" spans="1:2" ht="17.25" customHeight="1" x14ac:dyDescent="0.2">
      <c r="B53" s="114"/>
    </row>
    <row r="54" spans="1:2" ht="17.25" customHeight="1" x14ac:dyDescent="0.2">
      <c r="B54" s="114"/>
    </row>
    <row r="55" spans="1:2" ht="17.25" customHeight="1" x14ac:dyDescent="0.2">
      <c r="B55" s="114"/>
    </row>
    <row r="56" spans="1:2" ht="17.25" customHeight="1" x14ac:dyDescent="0.2">
      <c r="B56" s="114"/>
    </row>
    <row r="57" spans="1:2" ht="17.25" customHeight="1" x14ac:dyDescent="0.2">
      <c r="B57" s="114"/>
    </row>
    <row r="58" spans="1:2" ht="17.25" customHeight="1" x14ac:dyDescent="0.2">
      <c r="B58" s="114"/>
    </row>
    <row r="59" spans="1:2" ht="17.25" customHeight="1" x14ac:dyDescent="0.2">
      <c r="B59" s="114"/>
    </row>
    <row r="60" spans="1:2" ht="17.25" customHeight="1" x14ac:dyDescent="0.2">
      <c r="B60" s="114"/>
    </row>
    <row r="61" spans="1:2" ht="17.25" customHeight="1" x14ac:dyDescent="0.2">
      <c r="B61" s="114"/>
    </row>
    <row r="62" spans="1:2" ht="17.25" customHeight="1" x14ac:dyDescent="0.2">
      <c r="B62" s="114"/>
    </row>
    <row r="63" spans="1:2" ht="17.25" customHeight="1" x14ac:dyDescent="0.2">
      <c r="B63" s="114"/>
    </row>
    <row r="64" spans="1:2" ht="17.25" customHeight="1" x14ac:dyDescent="0.2">
      <c r="A64" s="114"/>
      <c r="B64" s="114"/>
    </row>
    <row r="65" spans="1:2" ht="17.25" customHeight="1" x14ac:dyDescent="0.2">
      <c r="A65" s="114"/>
      <c r="B65" s="114"/>
    </row>
    <row r="66" spans="1:2" ht="17.25" customHeight="1" x14ac:dyDescent="0.2">
      <c r="B66" s="114"/>
    </row>
    <row r="67" spans="1:2" ht="17.25" customHeight="1" x14ac:dyDescent="0.2">
      <c r="B67" s="114"/>
    </row>
    <row r="68" spans="1:2" ht="17.25" customHeight="1" x14ac:dyDescent="0.2">
      <c r="B68" s="114"/>
    </row>
    <row r="69" spans="1:2" ht="17.25" customHeight="1" x14ac:dyDescent="0.2"/>
    <row r="70" spans="1:2" ht="17.25" customHeight="1" x14ac:dyDescent="0.2"/>
    <row r="71" spans="1:2" ht="17.25" customHeight="1" x14ac:dyDescent="0.2"/>
    <row r="72" spans="1:2" ht="17.25" customHeight="1" x14ac:dyDescent="0.2"/>
    <row r="73" spans="1:2" ht="17.25" customHeight="1" x14ac:dyDescent="0.2"/>
    <row r="74" spans="1:2" ht="17.25" customHeight="1" x14ac:dyDescent="0.2"/>
    <row r="75" spans="1:2" ht="17.25" customHeight="1" x14ac:dyDescent="0.2"/>
    <row r="76" spans="1:2" ht="17.25" customHeight="1" x14ac:dyDescent="0.2"/>
    <row r="77" spans="1:2" ht="17.25" customHeight="1" x14ac:dyDescent="0.2"/>
    <row r="78" spans="1:2" ht="17.25" customHeight="1" x14ac:dyDescent="0.2"/>
    <row r="79" spans="1:2" ht="17.25" customHeight="1" x14ac:dyDescent="0.2"/>
    <row r="80" spans="1:2" ht="17.25" customHeight="1" x14ac:dyDescent="0.2"/>
    <row r="81" spans="1:2" ht="17.25" customHeight="1" x14ac:dyDescent="0.2"/>
    <row r="82" spans="1:2" ht="17.25" customHeight="1" x14ac:dyDescent="0.2"/>
    <row r="83" spans="1:2" ht="17.25" customHeight="1" x14ac:dyDescent="0.2"/>
    <row r="84" spans="1:2" ht="17.25" customHeight="1" x14ac:dyDescent="0.2"/>
    <row r="85" spans="1:2" ht="17.25" customHeight="1" x14ac:dyDescent="0.2">
      <c r="A85" s="114"/>
      <c r="B85" s="114"/>
    </row>
    <row r="86" spans="1:2" ht="17.25" customHeight="1" x14ac:dyDescent="0.2"/>
    <row r="87" spans="1:2" ht="17.25" customHeight="1" x14ac:dyDescent="0.2"/>
    <row r="88" spans="1:2" ht="17.25" customHeight="1" x14ac:dyDescent="0.2"/>
  </sheetData>
  <mergeCells count="3">
    <mergeCell ref="H1:I1"/>
    <mergeCell ref="A2:E2"/>
    <mergeCell ref="A23:E23"/>
  </mergeCells>
  <hyperlinks>
    <hyperlink ref="H1" location="Índice!A1" display="Volver al índice" xr:uid="{06A52B58-67C7-45DC-BBE5-42E04BAD8252}"/>
  </hyperlinks>
  <pageMargins left="0.90854166666666669" right="0.70866141732283472" top="0.74803149606299213" bottom="0.19685039370078741" header="0.31496062992125984" footer="0"/>
  <pageSetup paperSize="9" scale="91" orientation="landscape" r:id="rId1"/>
  <headerFooter>
    <oddHeader>&amp;C&amp;"Arial,Negrita"&amp;11ELECCIONES GENERALES DE 10 DE NOVIEMBRE DE 2019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showGridLines="0" zoomScale="80" zoomScaleNormal="80" workbookViewId="0">
      <selection activeCell="F1" sqref="F1"/>
    </sheetView>
  </sheetViews>
  <sheetFormatPr baseColWidth="10" defaultRowHeight="18" customHeight="1" x14ac:dyDescent="0.2"/>
  <cols>
    <col min="1" max="1" width="72.7109375" customWidth="1"/>
    <col min="2" max="5" width="12.7109375" customWidth="1"/>
  </cols>
  <sheetData>
    <row r="1" spans="1:9" ht="60" customHeight="1" x14ac:dyDescent="0.2">
      <c r="A1" s="226"/>
      <c r="B1" s="226"/>
      <c r="C1" s="226"/>
      <c r="D1" s="226"/>
      <c r="E1" s="226"/>
      <c r="H1" s="224" t="s">
        <v>301</v>
      </c>
      <c r="I1" s="224"/>
    </row>
    <row r="2" spans="1:9" s="11" customFormat="1" ht="18" customHeight="1" x14ac:dyDescent="0.2">
      <c r="A2" s="225" t="s">
        <v>250</v>
      </c>
      <c r="B2" s="225"/>
      <c r="C2" s="225"/>
      <c r="D2" s="225"/>
      <c r="E2" s="225"/>
    </row>
    <row r="3" spans="1:9" ht="18" customHeight="1" x14ac:dyDescent="0.2">
      <c r="A3" s="229"/>
      <c r="B3" s="229"/>
      <c r="C3" s="229"/>
      <c r="D3" s="229"/>
      <c r="E3" s="229"/>
    </row>
    <row r="4" spans="1:9" ht="18" customHeight="1" x14ac:dyDescent="0.2">
      <c r="A4" s="26" t="s">
        <v>79</v>
      </c>
      <c r="B4" s="27" t="s">
        <v>94</v>
      </c>
      <c r="C4" s="27" t="s">
        <v>0</v>
      </c>
      <c r="D4" s="27" t="s">
        <v>95</v>
      </c>
      <c r="E4" s="27" t="s">
        <v>1</v>
      </c>
    </row>
    <row r="5" spans="1:9" ht="18" customHeight="1" x14ac:dyDescent="0.2">
      <c r="A5" s="23" t="s">
        <v>2</v>
      </c>
      <c r="B5" s="24">
        <v>6309517</v>
      </c>
      <c r="C5" s="25">
        <f>B5/B20*100</f>
        <v>34.519573576772402</v>
      </c>
      <c r="D5" s="23">
        <v>165</v>
      </c>
      <c r="E5" s="25">
        <f t="shared" ref="E5:E17" si="0">D5/$D$18*100</f>
        <v>47.142857142857139</v>
      </c>
    </row>
    <row r="6" spans="1:9" ht="18" customHeight="1" x14ac:dyDescent="0.2">
      <c r="A6" s="23" t="s">
        <v>3</v>
      </c>
      <c r="B6" s="24">
        <v>4467745</v>
      </c>
      <c r="C6" s="25">
        <f>B6/B20*100</f>
        <v>24.443178812222396</v>
      </c>
      <c r="D6" s="23">
        <v>103</v>
      </c>
      <c r="E6" s="25">
        <f t="shared" si="0"/>
        <v>29.428571428571427</v>
      </c>
    </row>
    <row r="7" spans="1:9" ht="18" customHeight="1" x14ac:dyDescent="0.2">
      <c r="A7" s="23" t="s">
        <v>4</v>
      </c>
      <c r="B7" s="24">
        <v>1471527</v>
      </c>
      <c r="C7" s="25">
        <f>B7/B20*100</f>
        <v>8.0507722772927259</v>
      </c>
      <c r="D7" s="23">
        <v>16</v>
      </c>
      <c r="E7" s="25">
        <f t="shared" si="0"/>
        <v>4.5714285714285712</v>
      </c>
    </row>
    <row r="8" spans="1:9" ht="18" customHeight="1" x14ac:dyDescent="0.2">
      <c r="A8" s="23" t="s">
        <v>5</v>
      </c>
      <c r="B8" s="24">
        <v>1150774</v>
      </c>
      <c r="C8" s="25">
        <f>B8/B20*100</f>
        <v>6.2959221384515942</v>
      </c>
      <c r="D8" s="23">
        <v>12</v>
      </c>
      <c r="E8" s="25">
        <f t="shared" si="0"/>
        <v>3.4285714285714288</v>
      </c>
    </row>
    <row r="9" spans="1:9" ht="18" customHeight="1" x14ac:dyDescent="0.2">
      <c r="A9" s="23" t="s">
        <v>6</v>
      </c>
      <c r="B9" s="24">
        <v>870362</v>
      </c>
      <c r="C9" s="25">
        <f>B9/B20*100</f>
        <v>4.7617789281535785</v>
      </c>
      <c r="D9" s="23">
        <v>15</v>
      </c>
      <c r="E9" s="25">
        <f t="shared" si="0"/>
        <v>4.2857142857142856</v>
      </c>
    </row>
    <row r="10" spans="1:9" ht="18" customHeight="1" x14ac:dyDescent="0.2">
      <c r="A10" s="23" t="s">
        <v>7</v>
      </c>
      <c r="B10" s="24">
        <v>816754</v>
      </c>
      <c r="C10" s="25">
        <f>B10/B20*100</f>
        <v>4.4684878093082512</v>
      </c>
      <c r="D10" s="23">
        <v>6</v>
      </c>
      <c r="E10" s="25">
        <f t="shared" si="0"/>
        <v>1.7142857142857144</v>
      </c>
    </row>
    <row r="11" spans="1:9" ht="18" customHeight="1" x14ac:dyDescent="0.2">
      <c r="A11" s="23" t="s">
        <v>8</v>
      </c>
      <c r="B11" s="24">
        <v>561132</v>
      </c>
      <c r="C11" s="25">
        <f>B11/B20*100</f>
        <v>3.0699714986553572</v>
      </c>
      <c r="D11" s="23">
        <v>8</v>
      </c>
      <c r="E11" s="25">
        <f t="shared" si="0"/>
        <v>2.2857142857142856</v>
      </c>
    </row>
    <row r="12" spans="1:9" ht="18" customHeight="1" x14ac:dyDescent="0.2">
      <c r="A12" s="23" t="s">
        <v>9</v>
      </c>
      <c r="B12" s="24">
        <v>514647</v>
      </c>
      <c r="C12" s="25">
        <f>B12/B20*100</f>
        <v>2.8156505454482788</v>
      </c>
      <c r="D12" s="23">
        <v>11</v>
      </c>
      <c r="E12" s="25">
        <f t="shared" si="0"/>
        <v>3.1428571428571432</v>
      </c>
    </row>
    <row r="13" spans="1:9" ht="18" customHeight="1" x14ac:dyDescent="0.2">
      <c r="A13" s="23" t="s">
        <v>10</v>
      </c>
      <c r="B13" s="24">
        <v>296193</v>
      </c>
      <c r="C13" s="25">
        <f>B13/B20*100</f>
        <v>1.6204815767078444</v>
      </c>
      <c r="D13" s="23">
        <v>8</v>
      </c>
      <c r="E13" s="25">
        <f t="shared" si="0"/>
        <v>2.2857142857142856</v>
      </c>
    </row>
    <row r="14" spans="1:9" s="6" customFormat="1" ht="18" customHeight="1" x14ac:dyDescent="0.2">
      <c r="A14" s="23" t="s">
        <v>11</v>
      </c>
      <c r="B14" s="24">
        <v>172791</v>
      </c>
      <c r="C14" s="25">
        <f>B14/B20*100</f>
        <v>0.94534520437999925</v>
      </c>
      <c r="D14" s="23">
        <v>2</v>
      </c>
      <c r="E14" s="25">
        <f t="shared" si="0"/>
        <v>0.5714285714285714</v>
      </c>
    </row>
    <row r="15" spans="1:9" ht="18" customHeight="1" x14ac:dyDescent="0.2">
      <c r="A15" s="23" t="s">
        <v>12</v>
      </c>
      <c r="B15" s="24">
        <v>143954</v>
      </c>
      <c r="C15" s="25">
        <f>B15/B20*100</f>
        <v>0.7875770355592504</v>
      </c>
      <c r="D15" s="23">
        <v>1</v>
      </c>
      <c r="E15" s="25">
        <f t="shared" si="0"/>
        <v>0.2857142857142857</v>
      </c>
    </row>
    <row r="16" spans="1:9" ht="18" customHeight="1" x14ac:dyDescent="0.2">
      <c r="A16" s="23" t="s">
        <v>13</v>
      </c>
      <c r="B16" s="24">
        <v>67017</v>
      </c>
      <c r="C16" s="25">
        <f>B16/B20*100</f>
        <v>0.36665219578528058</v>
      </c>
      <c r="D16" s="23">
        <v>2</v>
      </c>
      <c r="E16" s="25">
        <f t="shared" si="0"/>
        <v>0.5714285714285714</v>
      </c>
    </row>
    <row r="17" spans="1:5" ht="18" customHeight="1" x14ac:dyDescent="0.2">
      <c r="A17" s="23" t="s">
        <v>14</v>
      </c>
      <c r="B17" s="24">
        <v>61417</v>
      </c>
      <c r="C17" s="25">
        <f>B17/B20*100</f>
        <v>0.33601441288843992</v>
      </c>
      <c r="D17" s="23">
        <v>1</v>
      </c>
      <c r="E17" s="25">
        <f t="shared" si="0"/>
        <v>0.2857142857142857</v>
      </c>
    </row>
    <row r="18" spans="1:5" ht="18" customHeight="1" x14ac:dyDescent="0.2">
      <c r="A18" s="28" t="s">
        <v>15</v>
      </c>
      <c r="B18" s="29">
        <f>SUM(B5:B17)</f>
        <v>16903830</v>
      </c>
      <c r="C18" s="30">
        <f>SUM(C5:C17)</f>
        <v>92.48140601162541</v>
      </c>
      <c r="D18" s="28">
        <f>SUM(D5:D17)</f>
        <v>350</v>
      </c>
      <c r="E18" s="29">
        <f>SUM(E5:E17)</f>
        <v>100.00000000000001</v>
      </c>
    </row>
    <row r="19" spans="1:5" ht="18" customHeight="1" x14ac:dyDescent="0.2">
      <c r="A19" s="31" t="s">
        <v>16</v>
      </c>
      <c r="B19" s="32">
        <f>B20-B18</f>
        <v>1374255</v>
      </c>
      <c r="C19" s="33">
        <f>B19/B20*100</f>
        <v>7.5185939883746027</v>
      </c>
      <c r="D19" s="31"/>
      <c r="E19" s="31"/>
    </row>
    <row r="20" spans="1:5" s="11" customFormat="1" ht="18" customHeight="1" x14ac:dyDescent="0.2">
      <c r="A20" s="28" t="s">
        <v>17</v>
      </c>
      <c r="B20" s="29">
        <v>18278085</v>
      </c>
      <c r="C20" s="29">
        <f>SUM(C18:C19)</f>
        <v>100.00000000000001</v>
      </c>
      <c r="D20" s="34"/>
      <c r="E20" s="34"/>
    </row>
    <row r="21" spans="1:5" ht="18" customHeight="1" x14ac:dyDescent="0.2">
      <c r="A21" s="21"/>
      <c r="B21" s="22"/>
      <c r="C21" s="21"/>
      <c r="D21" s="21"/>
      <c r="E21" s="21"/>
    </row>
    <row r="22" spans="1:5" s="3" customFormat="1" ht="18" customHeight="1" x14ac:dyDescent="0.2">
      <c r="A22" s="227" t="s">
        <v>18</v>
      </c>
      <c r="B22" s="227"/>
      <c r="C22" s="227"/>
      <c r="D22" s="227"/>
      <c r="E22" s="227"/>
    </row>
    <row r="23" spans="1:5" ht="18" customHeight="1" x14ac:dyDescent="0.2">
      <c r="A23" s="227" t="s">
        <v>19</v>
      </c>
      <c r="B23" s="227"/>
      <c r="C23" s="227"/>
      <c r="D23" s="227"/>
      <c r="E23" s="227"/>
    </row>
    <row r="24" spans="1:5" s="3" customFormat="1" ht="18" customHeight="1" x14ac:dyDescent="0.2">
      <c r="A24" s="210" t="s">
        <v>303</v>
      </c>
      <c r="B24" s="54"/>
      <c r="C24" s="54"/>
      <c r="D24" s="54"/>
      <c r="E24" s="54"/>
    </row>
    <row r="25" spans="1:5" s="3" customFormat="1" ht="18" customHeight="1" x14ac:dyDescent="0.2">
      <c r="B25" s="20"/>
      <c r="C25" s="20"/>
      <c r="D25" s="20"/>
      <c r="E25" s="20"/>
    </row>
    <row r="26" spans="1:5" s="3" customFormat="1" ht="18" customHeight="1" x14ac:dyDescent="0.2">
      <c r="A26" s="20"/>
      <c r="B26" s="20"/>
      <c r="C26" s="20"/>
      <c r="D26" s="20"/>
      <c r="E26" s="20"/>
    </row>
    <row r="27" spans="1:5" s="3" customFormat="1" ht="18" customHeight="1" x14ac:dyDescent="0.2">
      <c r="A27" s="20"/>
      <c r="B27" s="20"/>
      <c r="C27" s="20"/>
      <c r="D27" s="20"/>
      <c r="E27" s="20"/>
    </row>
    <row r="29" spans="1:5" ht="18" customHeight="1" x14ac:dyDescent="0.2">
      <c r="A29" s="225" t="s">
        <v>251</v>
      </c>
      <c r="B29" s="225"/>
      <c r="C29" s="225"/>
    </row>
    <row r="30" spans="1:5" ht="18" customHeight="1" x14ac:dyDescent="0.2">
      <c r="A30" s="73"/>
      <c r="B30" s="73"/>
      <c r="C30" s="73"/>
    </row>
    <row r="31" spans="1:5" ht="18" customHeight="1" x14ac:dyDescent="0.2">
      <c r="A31" s="75" t="s">
        <v>130</v>
      </c>
      <c r="B31" s="27" t="s">
        <v>95</v>
      </c>
      <c r="C31" s="27" t="s">
        <v>1</v>
      </c>
    </row>
    <row r="32" spans="1:5" ht="18" customHeight="1" x14ac:dyDescent="0.2">
      <c r="A32" s="23" t="s">
        <v>2</v>
      </c>
      <c r="B32" s="23">
        <v>106</v>
      </c>
      <c r="C32" s="25">
        <f>B32/B42*100</f>
        <v>51.207729468599041</v>
      </c>
    </row>
    <row r="33" spans="1:5" ht="18" customHeight="1" x14ac:dyDescent="0.2">
      <c r="A33" s="23" t="s">
        <v>3</v>
      </c>
      <c r="B33" s="23">
        <v>35</v>
      </c>
      <c r="C33" s="25">
        <f>B33/B42*100</f>
        <v>16.908212560386474</v>
      </c>
    </row>
    <row r="34" spans="1:5" ht="18" customHeight="1" x14ac:dyDescent="0.2">
      <c r="A34" s="23" t="s">
        <v>40</v>
      </c>
      <c r="B34" s="23">
        <v>12</v>
      </c>
      <c r="C34" s="25">
        <f>B34/B42*100</f>
        <v>5.7971014492753623</v>
      </c>
    </row>
    <row r="35" spans="1:5" ht="18" customHeight="1" x14ac:dyDescent="0.2">
      <c r="A35" s="23" t="s">
        <v>102</v>
      </c>
      <c r="B35" s="23">
        <v>11</v>
      </c>
      <c r="C35" s="25">
        <f>B35/B42*100</f>
        <v>5.3140096618357484</v>
      </c>
    </row>
    <row r="36" spans="1:5" ht="18" customHeight="1" x14ac:dyDescent="0.2">
      <c r="A36" s="23" t="s">
        <v>103</v>
      </c>
      <c r="B36" s="23">
        <v>7</v>
      </c>
      <c r="C36" s="25">
        <f>B36/B42*100</f>
        <v>3.3816425120772946</v>
      </c>
    </row>
    <row r="37" spans="1:5" ht="18" customHeight="1" x14ac:dyDescent="0.2">
      <c r="A37" s="23" t="s">
        <v>104</v>
      </c>
      <c r="B37" s="23">
        <v>3</v>
      </c>
      <c r="C37" s="25">
        <f>B37/B42*100</f>
        <v>1.4492753623188406</v>
      </c>
    </row>
    <row r="38" spans="1:5" ht="18" customHeight="1" x14ac:dyDescent="0.2">
      <c r="A38" s="23" t="s">
        <v>105</v>
      </c>
      <c r="B38" s="23">
        <v>2</v>
      </c>
      <c r="C38" s="25">
        <f>B38/B42*100</f>
        <v>0.96618357487922701</v>
      </c>
    </row>
    <row r="39" spans="1:5" ht="18" customHeight="1" x14ac:dyDescent="0.2">
      <c r="A39" s="23" t="s">
        <v>7</v>
      </c>
      <c r="B39" s="23">
        <v>2</v>
      </c>
      <c r="C39" s="25">
        <f>B39/B42*100</f>
        <v>0.96618357487922701</v>
      </c>
    </row>
    <row r="40" spans="1:5" ht="18" customHeight="1" x14ac:dyDescent="0.2">
      <c r="A40" s="23" t="s">
        <v>106</v>
      </c>
      <c r="B40" s="23">
        <v>1</v>
      </c>
      <c r="C40" s="25">
        <f>B40/B42*100</f>
        <v>0.48309178743961351</v>
      </c>
    </row>
    <row r="41" spans="1:5" ht="18" customHeight="1" x14ac:dyDescent="0.2">
      <c r="A41" s="23" t="s">
        <v>107</v>
      </c>
      <c r="B41" s="23">
        <v>28</v>
      </c>
      <c r="C41" s="25">
        <f>B41/B42*100</f>
        <v>13.526570048309178</v>
      </c>
    </row>
    <row r="42" spans="1:5" ht="18" customHeight="1" x14ac:dyDescent="0.2">
      <c r="A42" s="28" t="s">
        <v>109</v>
      </c>
      <c r="B42" s="28">
        <f>SUM(B32:B41)</f>
        <v>207</v>
      </c>
      <c r="C42" s="28">
        <f>B42/B42*100</f>
        <v>100</v>
      </c>
    </row>
    <row r="43" spans="1:5" ht="18" customHeight="1" x14ac:dyDescent="0.2">
      <c r="A43" s="21"/>
      <c r="B43" s="22"/>
      <c r="C43" s="21"/>
      <c r="D43" s="21"/>
      <c r="E43" s="21"/>
    </row>
    <row r="44" spans="1:5" ht="18" customHeight="1" x14ac:dyDescent="0.2">
      <c r="A44" s="227" t="s">
        <v>108</v>
      </c>
      <c r="B44" s="227"/>
      <c r="C44" s="227"/>
      <c r="D44" s="227"/>
      <c r="E44" s="227"/>
    </row>
    <row r="45" spans="1:5" ht="18" customHeight="1" x14ac:dyDescent="0.2">
      <c r="A45" s="228" t="s">
        <v>302</v>
      </c>
      <c r="B45" s="227"/>
      <c r="C45" s="227"/>
      <c r="D45" s="227"/>
      <c r="E45" s="227"/>
    </row>
    <row r="46" spans="1:5" ht="18" customHeight="1" x14ac:dyDescent="0.2">
      <c r="A46" s="210" t="s">
        <v>303</v>
      </c>
      <c r="B46" s="54"/>
      <c r="C46" s="54"/>
      <c r="D46" s="54"/>
      <c r="E46" s="54"/>
    </row>
  </sheetData>
  <customSheetViews>
    <customSheetView guid="{351CAE4F-4B7C-485B-9E41-172905BCF30B}" scale="80" topLeftCell="A19">
      <selection activeCell="F36" sqref="F36"/>
      <pageMargins left="0.78740157480314965" right="0.78740157480314965" top="1.5748031496062993" bottom="0.98425196850393704" header="0.51181102362204722" footer="0.51181102362204722"/>
      <printOptions horizontalCentered="1" gridLines="1"/>
      <pageSetup paperSize="9" orientation="portrait" blackAndWhite="1" horizontalDpi="4294967292" r:id="rId1"/>
      <headerFooter alignWithMargins="0">
        <oddHeader xml:space="preserve">&amp;CELECCIONES GENERALES DE 15 DE JUNIO DE 1977
</oddHeader>
      </headerFooter>
    </customSheetView>
    <customSheetView guid="{EEAD2118-C29C-4F79-8CF9-3E9E1EF97B7B}" scale="80" topLeftCell="A19">
      <selection activeCell="F36" sqref="F36"/>
      <pageMargins left="0.78740157480314965" right="0.78740157480314965" top="1.5748031496062993" bottom="0.98425196850393704" header="0.51181102362204722" footer="0.51181102362204722"/>
      <printOptions horizontalCentered="1" gridLines="1"/>
      <pageSetup paperSize="9" orientation="portrait" blackAndWhite="1" horizontalDpi="4294967292" r:id="rId2"/>
      <headerFooter alignWithMargins="0">
        <oddHeader xml:space="preserve">&amp;CELECCIONES GENERALES DE 15 DE JUNIO DE 1977
</oddHeader>
      </headerFooter>
    </customSheetView>
    <customSheetView guid="{43051D41-C919-44CF-B2CA-22FD08CAAFB3}" scale="80" topLeftCell="A19">
      <selection activeCell="F36" sqref="F36"/>
      <pageMargins left="0.78740157480314965" right="0.78740157480314965" top="1.5748031496062993" bottom="0.98425196850393704" header="0.51181102362204722" footer="0.51181102362204722"/>
      <printOptions horizontalCentered="1" gridLines="1"/>
      <pageSetup paperSize="9" orientation="portrait" blackAndWhite="1" horizontalDpi="4294967292" r:id="rId3"/>
      <headerFooter alignWithMargins="0">
        <oddHeader xml:space="preserve">&amp;CELECCIONES GENERALES DE 15 DE JUNIO DE 1977
</oddHeader>
      </headerFooter>
    </customSheetView>
  </customSheetViews>
  <mergeCells count="9">
    <mergeCell ref="H1:I1"/>
    <mergeCell ref="A29:C29"/>
    <mergeCell ref="A1:E1"/>
    <mergeCell ref="A44:E44"/>
    <mergeCell ref="A45:E45"/>
    <mergeCell ref="A2:E2"/>
    <mergeCell ref="A22:E22"/>
    <mergeCell ref="A23:E23"/>
    <mergeCell ref="A3:E3"/>
  </mergeCells>
  <phoneticPr fontId="0" type="noConversion"/>
  <hyperlinks>
    <hyperlink ref="H1" location="Índice!A1" display="Volver al índice" xr:uid="{00000000-0004-0000-0100-000000000000}"/>
  </hyperlinks>
  <printOptions horizontalCentered="1" gridLinesSet="0"/>
  <pageMargins left="0.78740157480314965" right="0.78740157480314965" top="1.5748031496062993" bottom="0.98425196850393704" header="0.51181102362204722" footer="0.51181102362204722"/>
  <pageSetup paperSize="9" orientation="portrait" blackAndWhite="1" horizontalDpi="4294967292" r:id="rId4"/>
  <headerFooter alignWithMargins="0">
    <oddHeader xml:space="preserve">&amp;CELECCIONES GENERALES DE 15 DE JUNIO DE 1977
</oddHead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showGridLines="0" zoomScale="80" zoomScaleNormal="80" workbookViewId="0">
      <selection activeCell="F1" sqref="F1"/>
    </sheetView>
  </sheetViews>
  <sheetFormatPr baseColWidth="10" defaultRowHeight="18" customHeight="1" x14ac:dyDescent="0.2"/>
  <cols>
    <col min="1" max="1" width="72.7109375" customWidth="1"/>
    <col min="2" max="5" width="12.7109375" customWidth="1"/>
  </cols>
  <sheetData>
    <row r="1" spans="1:9" ht="60" customHeight="1" x14ac:dyDescent="0.2">
      <c r="A1" s="226"/>
      <c r="B1" s="226"/>
      <c r="C1" s="226"/>
      <c r="D1" s="226"/>
      <c r="E1" s="226"/>
      <c r="H1" s="224" t="s">
        <v>301</v>
      </c>
      <c r="I1" s="224"/>
    </row>
    <row r="2" spans="1:9" ht="18" customHeight="1" x14ac:dyDescent="0.2">
      <c r="A2" s="225" t="s">
        <v>252</v>
      </c>
      <c r="B2" s="225"/>
      <c r="C2" s="225"/>
      <c r="D2" s="225"/>
      <c r="E2" s="225"/>
    </row>
    <row r="3" spans="1:9" ht="18" customHeight="1" x14ac:dyDescent="0.2">
      <c r="A3" s="229"/>
      <c r="B3" s="229"/>
      <c r="C3" s="229"/>
      <c r="D3" s="229"/>
      <c r="E3" s="229"/>
    </row>
    <row r="4" spans="1:9" ht="18" customHeight="1" x14ac:dyDescent="0.2">
      <c r="A4" s="38" t="s">
        <v>79</v>
      </c>
      <c r="B4" s="39" t="s">
        <v>94</v>
      </c>
      <c r="C4" s="39" t="s">
        <v>0</v>
      </c>
      <c r="D4" s="39" t="s">
        <v>95</v>
      </c>
      <c r="E4" s="39" t="s">
        <v>1</v>
      </c>
    </row>
    <row r="5" spans="1:9" ht="18" customHeight="1" x14ac:dyDescent="0.2">
      <c r="A5" s="40" t="s">
        <v>2</v>
      </c>
      <c r="B5" s="41">
        <v>6291341</v>
      </c>
      <c r="C5" s="42">
        <f>B5/B21*100</f>
        <v>35.08121158617589</v>
      </c>
      <c r="D5" s="40">
        <v>168</v>
      </c>
      <c r="E5" s="41">
        <f>D5/D19*100</f>
        <v>48</v>
      </c>
    </row>
    <row r="6" spans="1:9" ht="18" customHeight="1" x14ac:dyDescent="0.2">
      <c r="A6" s="40" t="s">
        <v>3</v>
      </c>
      <c r="B6" s="41">
        <v>5476969</v>
      </c>
      <c r="C6" s="42">
        <f>B6/B21*100</f>
        <v>30.540183458490986</v>
      </c>
      <c r="D6" s="40">
        <v>121</v>
      </c>
      <c r="E6" s="42">
        <f>D6/D19*100</f>
        <v>34.571428571428569</v>
      </c>
    </row>
    <row r="7" spans="1:9" ht="18" customHeight="1" x14ac:dyDescent="0.2">
      <c r="A7" s="40" t="s">
        <v>5</v>
      </c>
      <c r="B7" s="41">
        <v>1939733</v>
      </c>
      <c r="C7" s="42">
        <f>B7/B21*100</f>
        <v>10.816165233085872</v>
      </c>
      <c r="D7" s="40">
        <v>23</v>
      </c>
      <c r="E7" s="42">
        <f>D7/D19*100</f>
        <v>6.5714285714285712</v>
      </c>
    </row>
    <row r="8" spans="1:9" ht="18" customHeight="1" x14ac:dyDescent="0.2">
      <c r="A8" s="40" t="s">
        <v>20</v>
      </c>
      <c r="B8" s="41">
        <v>1070637</v>
      </c>
      <c r="C8" s="42">
        <f>B8/B21*100</f>
        <v>5.9699900432973818</v>
      </c>
      <c r="D8" s="40">
        <v>9</v>
      </c>
      <c r="E8" s="42">
        <f>D8/D19*100</f>
        <v>2.5714285714285712</v>
      </c>
    </row>
    <row r="9" spans="1:9" ht="18" customHeight="1" x14ac:dyDescent="0.2">
      <c r="A9" s="40" t="s">
        <v>21</v>
      </c>
      <c r="B9" s="41">
        <v>483353</v>
      </c>
      <c r="C9" s="42">
        <f>B9/B21*100</f>
        <v>2.6952296599108001</v>
      </c>
      <c r="D9" s="40">
        <v>8</v>
      </c>
      <c r="E9" s="42">
        <f>D9/D19*100</f>
        <v>2.2857142857142856</v>
      </c>
    </row>
    <row r="10" spans="1:9" ht="18" customHeight="1" x14ac:dyDescent="0.2">
      <c r="A10" s="40" t="s">
        <v>22</v>
      </c>
      <c r="B10" s="41">
        <v>379460</v>
      </c>
      <c r="C10" s="42">
        <f>B10/B21*100</f>
        <v>2.1159108286278396</v>
      </c>
      <c r="D10" s="40">
        <v>1</v>
      </c>
      <c r="E10" s="42">
        <f>D10/D19*100</f>
        <v>0.2857142857142857</v>
      </c>
    </row>
    <row r="11" spans="1:9" ht="18" customHeight="1" x14ac:dyDescent="0.2">
      <c r="A11" s="40" t="s">
        <v>23</v>
      </c>
      <c r="B11" s="41">
        <v>325842</v>
      </c>
      <c r="C11" s="42">
        <f>B11/B21*100</f>
        <v>1.816930944557404</v>
      </c>
      <c r="D11" s="40">
        <v>5</v>
      </c>
      <c r="E11" s="42">
        <f>D11/D19*100</f>
        <v>1.4285714285714286</v>
      </c>
    </row>
    <row r="12" spans="1:9" ht="18" customHeight="1" x14ac:dyDescent="0.2">
      <c r="A12" s="40" t="s">
        <v>24</v>
      </c>
      <c r="B12" s="41">
        <v>275292</v>
      </c>
      <c r="C12" s="42">
        <f>B12/B21*100</f>
        <v>1.5350585670020958</v>
      </c>
      <c r="D12" s="40">
        <v>7</v>
      </c>
      <c r="E12" s="42">
        <f>D12/D19*100</f>
        <v>2</v>
      </c>
    </row>
    <row r="13" spans="1:9" ht="18" customHeight="1" x14ac:dyDescent="0.2">
      <c r="A13" s="40" t="s">
        <v>25</v>
      </c>
      <c r="B13" s="41">
        <v>172110</v>
      </c>
      <c r="C13" s="42">
        <f>B13/B21*100</f>
        <v>0.959704350169023</v>
      </c>
      <c r="D13" s="40">
        <v>3</v>
      </c>
      <c r="E13" s="42">
        <f>D13/D19*100</f>
        <v>0.85714285714285721</v>
      </c>
    </row>
    <row r="14" spans="1:9" ht="18" customHeight="1" x14ac:dyDescent="0.2">
      <c r="A14" s="40" t="s">
        <v>185</v>
      </c>
      <c r="B14" s="41">
        <v>123452</v>
      </c>
      <c r="C14" s="42">
        <f>B14/B21*100</f>
        <v>0.68838197337206575</v>
      </c>
      <c r="D14" s="40">
        <v>1</v>
      </c>
      <c r="E14" s="42">
        <f>D14/D19*100</f>
        <v>0.2857142857142857</v>
      </c>
    </row>
    <row r="15" spans="1:9" ht="18" customHeight="1" x14ac:dyDescent="0.2">
      <c r="A15" s="40" t="s">
        <v>36</v>
      </c>
      <c r="B15" s="41">
        <v>85677</v>
      </c>
      <c r="C15" s="42">
        <f>B15/B21*100</f>
        <v>0.47774440537697627</v>
      </c>
      <c r="D15" s="40">
        <v>1</v>
      </c>
      <c r="E15" s="42">
        <f>D15/D19*100</f>
        <v>0.2857142857142857</v>
      </c>
    </row>
    <row r="16" spans="1:9" ht="18" customHeight="1" x14ac:dyDescent="0.2">
      <c r="A16" s="40" t="s">
        <v>27</v>
      </c>
      <c r="B16" s="41">
        <v>58953</v>
      </c>
      <c r="C16" s="42">
        <f>B16/B21*100</f>
        <v>0.328728432720437</v>
      </c>
      <c r="D16" s="40">
        <v>1</v>
      </c>
      <c r="E16" s="42">
        <f>D16/D19*100</f>
        <v>0.2857142857142857</v>
      </c>
    </row>
    <row r="17" spans="1:6" ht="18" customHeight="1" x14ac:dyDescent="0.2">
      <c r="A17" s="40" t="s">
        <v>28</v>
      </c>
      <c r="B17" s="41">
        <v>38042</v>
      </c>
      <c r="C17" s="42">
        <f>B17/B21*100</f>
        <v>0.21212638945517387</v>
      </c>
      <c r="D17" s="40">
        <v>1</v>
      </c>
      <c r="E17" s="42">
        <f>D17/D19*100</f>
        <v>0.2857142857142857</v>
      </c>
    </row>
    <row r="18" spans="1:6" ht="18" customHeight="1" x14ac:dyDescent="0.2">
      <c r="A18" s="40" t="s">
        <v>29</v>
      </c>
      <c r="B18" s="41">
        <v>28248</v>
      </c>
      <c r="C18" s="42">
        <f>B18/B21*100</f>
        <v>0.15751396481072899</v>
      </c>
      <c r="D18" s="40">
        <v>1</v>
      </c>
      <c r="E18" s="42">
        <f>D18/D19*100</f>
        <v>0.2857142857142857</v>
      </c>
    </row>
    <row r="19" spans="1:6" ht="18" customHeight="1" x14ac:dyDescent="0.2">
      <c r="A19" s="44" t="s">
        <v>15</v>
      </c>
      <c r="B19" s="45">
        <f>SUM(B5:B18)</f>
        <v>16749109</v>
      </c>
      <c r="C19" s="46">
        <f>SUM(C5:C18)</f>
        <v>93.39487983705267</v>
      </c>
      <c r="D19" s="44">
        <f>SUM(D5:D18)</f>
        <v>350</v>
      </c>
      <c r="E19" s="45">
        <f>SUM(E5:E18)</f>
        <v>100.00000000000004</v>
      </c>
    </row>
    <row r="20" spans="1:6" ht="18" customHeight="1" x14ac:dyDescent="0.2">
      <c r="A20" s="47" t="s">
        <v>16</v>
      </c>
      <c r="B20" s="48">
        <f>B21-B19</f>
        <v>1184539</v>
      </c>
      <c r="C20" s="49">
        <f>B20/B21*100</f>
        <v>6.6051201629473271</v>
      </c>
      <c r="D20" s="47"/>
      <c r="E20" s="47"/>
    </row>
    <row r="21" spans="1:6" ht="18" customHeight="1" x14ac:dyDescent="0.2">
      <c r="A21" s="44" t="s">
        <v>30</v>
      </c>
      <c r="B21" s="45">
        <v>17933648</v>
      </c>
      <c r="C21" s="45">
        <f>SUM(C19:C20)</f>
        <v>100</v>
      </c>
      <c r="D21" s="50"/>
      <c r="E21" s="50"/>
    </row>
    <row r="22" spans="1:6" ht="18" customHeight="1" x14ac:dyDescent="0.2">
      <c r="A22" s="18"/>
      <c r="B22" s="17"/>
      <c r="C22" s="15"/>
      <c r="D22" s="21"/>
      <c r="E22" s="21"/>
    </row>
    <row r="23" spans="1:6" ht="18" customHeight="1" x14ac:dyDescent="0.2">
      <c r="A23" s="227" t="s">
        <v>18</v>
      </c>
      <c r="B23" s="227"/>
      <c r="C23" s="227"/>
      <c r="D23" s="227"/>
      <c r="E23" s="227"/>
    </row>
    <row r="24" spans="1:6" s="5" customFormat="1" ht="18" customHeight="1" x14ac:dyDescent="0.2">
      <c r="A24" s="227" t="s">
        <v>19</v>
      </c>
      <c r="B24" s="227"/>
      <c r="C24" s="227"/>
      <c r="D24" s="227"/>
      <c r="E24" s="227"/>
      <c r="F24" s="9"/>
    </row>
    <row r="25" spans="1:6" s="5" customFormat="1" ht="18" customHeight="1" x14ac:dyDescent="0.2">
      <c r="A25" s="228" t="s">
        <v>186</v>
      </c>
      <c r="B25" s="228"/>
      <c r="C25" s="228"/>
      <c r="D25" s="228"/>
      <c r="E25" s="228"/>
      <c r="F25" s="9"/>
    </row>
    <row r="26" spans="1:6" s="5" customFormat="1" ht="18" customHeight="1" x14ac:dyDescent="0.2">
      <c r="A26" s="227" t="s">
        <v>97</v>
      </c>
      <c r="B26" s="227"/>
      <c r="C26" s="227"/>
      <c r="D26" s="227"/>
      <c r="E26" s="227"/>
    </row>
    <row r="27" spans="1:6" s="5" customFormat="1" ht="18" customHeight="1" x14ac:dyDescent="0.2">
      <c r="A27" s="189"/>
      <c r="B27" s="189"/>
      <c r="C27" s="189"/>
      <c r="D27" s="189"/>
      <c r="E27" s="189"/>
    </row>
    <row r="28" spans="1:6" s="5" customFormat="1" ht="18" customHeight="1" x14ac:dyDescent="0.2">
      <c r="A28" s="189"/>
      <c r="B28" s="189"/>
      <c r="C28" s="189"/>
      <c r="D28" s="189"/>
      <c r="E28" s="189"/>
    </row>
    <row r="29" spans="1:6" s="5" customFormat="1" ht="18" customHeight="1" x14ac:dyDescent="0.2">
      <c r="A29"/>
      <c r="B29" s="1"/>
      <c r="C29"/>
      <c r="D29"/>
      <c r="E29"/>
    </row>
    <row r="30" spans="1:6" s="5" customFormat="1" ht="18" customHeight="1" x14ac:dyDescent="0.2">
      <c r="A30"/>
      <c r="B30"/>
      <c r="C30"/>
      <c r="D30"/>
      <c r="E30"/>
    </row>
    <row r="31" spans="1:6" ht="18" customHeight="1" x14ac:dyDescent="0.2">
      <c r="A31" s="225" t="s">
        <v>253</v>
      </c>
      <c r="B31" s="225"/>
      <c r="C31" s="225"/>
    </row>
    <row r="32" spans="1:6" ht="18" customHeight="1" x14ac:dyDescent="0.2">
      <c r="A32" s="73"/>
      <c r="B32" s="73"/>
      <c r="C32" s="73"/>
    </row>
    <row r="33" spans="1:5" ht="18" customHeight="1" x14ac:dyDescent="0.2">
      <c r="A33" s="75" t="s">
        <v>130</v>
      </c>
      <c r="B33" s="36" t="s">
        <v>95</v>
      </c>
      <c r="C33" s="36" t="s">
        <v>1</v>
      </c>
    </row>
    <row r="34" spans="1:5" ht="18" customHeight="1" x14ac:dyDescent="0.2">
      <c r="A34" s="40" t="s">
        <v>2</v>
      </c>
      <c r="B34" s="41">
        <v>119</v>
      </c>
      <c r="C34" s="42">
        <f>B34/B45*100</f>
        <v>57.21153846153846</v>
      </c>
    </row>
    <row r="35" spans="1:5" ht="18" customHeight="1" x14ac:dyDescent="0.2">
      <c r="A35" s="40" t="s">
        <v>110</v>
      </c>
      <c r="B35" s="41">
        <v>59</v>
      </c>
      <c r="C35" s="42">
        <f>B35/B45*100</f>
        <v>28.365384615384613</v>
      </c>
    </row>
    <row r="36" spans="1:5" ht="18" customHeight="1" x14ac:dyDescent="0.2">
      <c r="A36" s="40" t="s">
        <v>111</v>
      </c>
      <c r="B36" s="41">
        <v>10</v>
      </c>
      <c r="C36" s="42">
        <f>B36/B45*100</f>
        <v>4.8076923076923084</v>
      </c>
    </row>
    <row r="37" spans="1:5" ht="18" customHeight="1" x14ac:dyDescent="0.2">
      <c r="A37" s="40" t="s">
        <v>112</v>
      </c>
      <c r="B37" s="41">
        <v>8</v>
      </c>
      <c r="C37" s="42">
        <f>B37/B45*100</f>
        <v>3.8461538461538463</v>
      </c>
    </row>
    <row r="38" spans="1:5" ht="18" customHeight="1" x14ac:dyDescent="0.2">
      <c r="A38" s="40" t="s">
        <v>113</v>
      </c>
      <c r="B38" s="41">
        <v>4</v>
      </c>
      <c r="C38" s="42">
        <f>B38/B45*100</f>
        <v>1.9230769230769231</v>
      </c>
    </row>
    <row r="39" spans="1:5" ht="18" customHeight="1" x14ac:dyDescent="0.2">
      <c r="A39" s="40" t="s">
        <v>114</v>
      </c>
      <c r="B39" s="41">
        <v>3</v>
      </c>
      <c r="C39" s="42">
        <f>B39/B45*100</f>
        <v>1.4423076923076923</v>
      </c>
    </row>
    <row r="40" spans="1:5" ht="18" customHeight="1" x14ac:dyDescent="0.2">
      <c r="A40" s="40" t="s">
        <v>115</v>
      </c>
      <c r="B40" s="41">
        <v>1</v>
      </c>
      <c r="C40" s="42">
        <f>B40/B45*100</f>
        <v>0.48076923076923078</v>
      </c>
    </row>
    <row r="41" spans="1:5" ht="18" customHeight="1" x14ac:dyDescent="0.2">
      <c r="A41" s="40" t="s">
        <v>116</v>
      </c>
      <c r="B41" s="41">
        <v>1</v>
      </c>
      <c r="C41" s="42">
        <f>B41/(B45)*100</f>
        <v>0.48076923076923078</v>
      </c>
    </row>
    <row r="42" spans="1:5" ht="18" customHeight="1" x14ac:dyDescent="0.2">
      <c r="A42" s="40" t="s">
        <v>117</v>
      </c>
      <c r="B42" s="41">
        <v>1</v>
      </c>
      <c r="C42" s="42">
        <f>B42/(B45)*100</f>
        <v>0.48076923076923078</v>
      </c>
    </row>
    <row r="43" spans="1:5" ht="18" customHeight="1" x14ac:dyDescent="0.2">
      <c r="A43" s="43" t="s">
        <v>118</v>
      </c>
      <c r="B43" s="41">
        <v>1</v>
      </c>
      <c r="C43" s="42">
        <f>B43/(B45)*100</f>
        <v>0.48076923076923078</v>
      </c>
    </row>
    <row r="44" spans="1:5" ht="18" customHeight="1" x14ac:dyDescent="0.2">
      <c r="A44" s="40" t="s">
        <v>119</v>
      </c>
      <c r="B44" s="41">
        <v>1</v>
      </c>
      <c r="C44" s="42">
        <f>B44/(B45)*100</f>
        <v>0.48076923076923078</v>
      </c>
    </row>
    <row r="45" spans="1:5" ht="18" customHeight="1" x14ac:dyDescent="0.2">
      <c r="A45" s="44" t="s">
        <v>15</v>
      </c>
      <c r="B45" s="45">
        <f>SUM(B32:B44)</f>
        <v>208</v>
      </c>
      <c r="C45" s="46">
        <f>SUM(C32:C44)</f>
        <v>99.999999999999957</v>
      </c>
    </row>
    <row r="47" spans="1:5" ht="18" customHeight="1" x14ac:dyDescent="0.2">
      <c r="A47" s="89" t="s">
        <v>259</v>
      </c>
      <c r="B47" s="89"/>
      <c r="C47" s="89"/>
    </row>
    <row r="48" spans="1:5" ht="18" customHeight="1" x14ac:dyDescent="0.2">
      <c r="A48" s="227" t="s">
        <v>97</v>
      </c>
      <c r="B48" s="227"/>
      <c r="C48" s="227"/>
      <c r="D48" s="227"/>
      <c r="E48" s="227"/>
    </row>
  </sheetData>
  <customSheetViews>
    <customSheetView guid="{351CAE4F-4B7C-485B-9E41-172905BCF30B}" scale="80">
      <selection activeCell="E29" sqref="E29"/>
      <pageMargins left="0.78740157480314965" right="0.39370078740157483" top="1.5748031496062993" bottom="0.98425196850393704" header="0.51181102362204722" footer="0.51181102362204722"/>
      <printOptions horizontalCentered="1" gridLines="1"/>
      <pageSetup paperSize="9" orientation="portrait" horizontalDpi="4294967292" r:id="rId1"/>
      <headerFooter alignWithMargins="0">
        <oddHeader>&amp;CELECCIONES GENERALES DE 1 DE MARZO DE 1979</oddHeader>
      </headerFooter>
    </customSheetView>
    <customSheetView guid="{EEAD2118-C29C-4F79-8CF9-3E9E1EF97B7B}" scale="80">
      <selection activeCell="E29" sqref="E29"/>
      <pageMargins left="0.78740157480314965" right="0.39370078740157483" top="1.5748031496062993" bottom="0.98425196850393704" header="0.51181102362204722" footer="0.51181102362204722"/>
      <printOptions horizontalCentered="1" gridLines="1"/>
      <pageSetup paperSize="9" orientation="portrait" horizontalDpi="4294967292" r:id="rId2"/>
      <headerFooter alignWithMargins="0">
        <oddHeader>&amp;CELECCIONES GENERALES DE 1 DE MARZO DE 1979</oddHeader>
      </headerFooter>
    </customSheetView>
    <customSheetView guid="{43051D41-C919-44CF-B2CA-22FD08CAAFB3}" scale="80">
      <selection activeCell="E29" sqref="E29"/>
      <pageMargins left="0.78740157480314965" right="0.39370078740157483" top="1.5748031496062993" bottom="0.98425196850393704" header="0.51181102362204722" footer="0.51181102362204722"/>
      <printOptions horizontalCentered="1" gridLines="1"/>
      <pageSetup paperSize="9" orientation="portrait" horizontalDpi="4294967292" r:id="rId3"/>
      <headerFooter alignWithMargins="0">
        <oddHeader>&amp;CELECCIONES GENERALES DE 1 DE MARZO DE 1979</oddHeader>
      </headerFooter>
    </customSheetView>
  </customSheetViews>
  <mergeCells count="10">
    <mergeCell ref="H1:I1"/>
    <mergeCell ref="A48:E48"/>
    <mergeCell ref="A31:C31"/>
    <mergeCell ref="A25:E25"/>
    <mergeCell ref="A1:E1"/>
    <mergeCell ref="A2:E2"/>
    <mergeCell ref="A23:E23"/>
    <mergeCell ref="A24:E24"/>
    <mergeCell ref="A26:E26"/>
    <mergeCell ref="A3:E3"/>
  </mergeCells>
  <phoneticPr fontId="0" type="noConversion"/>
  <hyperlinks>
    <hyperlink ref="H1" location="Índice!A1" display="Volver al índice" xr:uid="{00000000-0004-0000-0200-000000000000}"/>
  </hyperlinks>
  <printOptions horizontalCentered="1" gridLinesSet="0"/>
  <pageMargins left="0.78740157480314965" right="0.39370078740157483" top="1.5748031496062993" bottom="0.98425196850393704" header="0.51181102362204722" footer="0.51181102362204722"/>
  <pageSetup paperSize="9" orientation="portrait" horizontalDpi="4294967292" r:id="rId4"/>
  <headerFooter alignWithMargins="0">
    <oddHeader>&amp;CELECCIONES GENERALES DE 1 DE MARZO DE 1979</oddHeader>
  </headerFooter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showGridLines="0" zoomScale="80" zoomScaleNormal="80" workbookViewId="0">
      <selection activeCell="F1" sqref="F1"/>
    </sheetView>
  </sheetViews>
  <sheetFormatPr baseColWidth="10" defaultRowHeight="18" customHeight="1" x14ac:dyDescent="0.2"/>
  <cols>
    <col min="1" max="1" width="72.7109375" customWidth="1"/>
    <col min="2" max="5" width="12.7109375" customWidth="1"/>
    <col min="7" max="16384" width="11.42578125" style="7"/>
  </cols>
  <sheetData>
    <row r="1" spans="1:9" ht="60" customHeight="1" x14ac:dyDescent="0.2">
      <c r="A1" s="226"/>
      <c r="B1" s="226"/>
      <c r="C1" s="226"/>
      <c r="D1" s="226"/>
      <c r="E1" s="226"/>
      <c r="H1" s="224" t="s">
        <v>301</v>
      </c>
      <c r="I1" s="224"/>
    </row>
    <row r="2" spans="1:9" ht="18" customHeight="1" x14ac:dyDescent="0.2">
      <c r="A2" s="225" t="s">
        <v>254</v>
      </c>
      <c r="B2" s="225"/>
      <c r="C2" s="225"/>
      <c r="D2" s="225"/>
      <c r="E2" s="225"/>
      <c r="F2" s="7"/>
    </row>
    <row r="3" spans="1:9" ht="18" customHeight="1" x14ac:dyDescent="0.2">
      <c r="A3" s="229"/>
      <c r="B3" s="229"/>
      <c r="C3" s="229"/>
      <c r="D3" s="229"/>
      <c r="E3" s="229"/>
      <c r="F3" s="7"/>
    </row>
    <row r="4" spans="1:9" ht="18" customHeight="1" x14ac:dyDescent="0.2">
      <c r="A4" s="35" t="s">
        <v>79</v>
      </c>
      <c r="B4" s="36" t="s">
        <v>94</v>
      </c>
      <c r="C4" s="36" t="s">
        <v>0</v>
      </c>
      <c r="D4" s="36" t="s">
        <v>95</v>
      </c>
      <c r="E4" s="36" t="s">
        <v>1</v>
      </c>
      <c r="F4" s="7"/>
    </row>
    <row r="5" spans="1:9" ht="18" customHeight="1" x14ac:dyDescent="0.2">
      <c r="A5" s="51" t="s">
        <v>3</v>
      </c>
      <c r="B5" s="52">
        <v>8551791</v>
      </c>
      <c r="C5" s="53">
        <f>B5/B19*100</f>
        <v>40.816887493079292</v>
      </c>
      <c r="D5" s="51">
        <v>177</v>
      </c>
      <c r="E5" s="53">
        <f>D5/D17*100</f>
        <v>50.571428571428569</v>
      </c>
      <c r="F5" s="7"/>
    </row>
    <row r="6" spans="1:9" ht="18" customHeight="1" x14ac:dyDescent="0.2">
      <c r="A6" s="40" t="s">
        <v>31</v>
      </c>
      <c r="B6" s="41">
        <v>5543107</v>
      </c>
      <c r="C6" s="42">
        <f>B6/B19*100</f>
        <v>26.456724068806203</v>
      </c>
      <c r="D6" s="40">
        <v>107</v>
      </c>
      <c r="E6" s="42">
        <f>D6/D17*100</f>
        <v>30.571428571428573</v>
      </c>
      <c r="F6" s="7"/>
    </row>
    <row r="7" spans="1:9" ht="18" customHeight="1" x14ac:dyDescent="0.2">
      <c r="A7" s="40" t="s">
        <v>32</v>
      </c>
      <c r="B7" s="41">
        <v>1575601</v>
      </c>
      <c r="C7" s="42">
        <f>B7/B19*100</f>
        <v>7.5201941617823937</v>
      </c>
      <c r="D7" s="40">
        <v>25</v>
      </c>
      <c r="E7" s="42">
        <f>D7/D17*100</f>
        <v>7.1428571428571423</v>
      </c>
      <c r="F7" s="7"/>
    </row>
    <row r="8" spans="1:9" ht="18" customHeight="1" x14ac:dyDescent="0.2">
      <c r="A8" s="40" t="s">
        <v>2</v>
      </c>
      <c r="B8" s="41">
        <v>1354858</v>
      </c>
      <c r="C8" s="42">
        <f>B8/B19*100</f>
        <v>6.4666087554172469</v>
      </c>
      <c r="D8" s="40">
        <v>11</v>
      </c>
      <c r="E8" s="42">
        <f>D8/D17*100</f>
        <v>3.1428571428571432</v>
      </c>
      <c r="F8" s="7"/>
    </row>
    <row r="9" spans="1:9" ht="18" customHeight="1" x14ac:dyDescent="0.2">
      <c r="A9" s="40" t="s">
        <v>5</v>
      </c>
      <c r="B9" s="41">
        <v>686423</v>
      </c>
      <c r="C9" s="42">
        <f>B9/B19*100</f>
        <v>3.2762318868248728</v>
      </c>
      <c r="D9" s="40">
        <v>3</v>
      </c>
      <c r="E9" s="42">
        <f>D9/D17*100</f>
        <v>0.85714285714285721</v>
      </c>
      <c r="F9" s="7"/>
    </row>
    <row r="10" spans="1:9" ht="18" customHeight="1" x14ac:dyDescent="0.2">
      <c r="A10" s="40" t="s">
        <v>33</v>
      </c>
      <c r="B10" s="41">
        <v>772726</v>
      </c>
      <c r="C10" s="42">
        <f>B10/B19*100</f>
        <v>3.6881479218770878</v>
      </c>
      <c r="D10" s="40">
        <v>12</v>
      </c>
      <c r="E10" s="42">
        <f>D10/D17*100</f>
        <v>3.4285714285714288</v>
      </c>
      <c r="F10" s="7"/>
    </row>
    <row r="11" spans="1:9" ht="18" customHeight="1" x14ac:dyDescent="0.2">
      <c r="A11" s="40" t="s">
        <v>34</v>
      </c>
      <c r="B11" s="41">
        <v>600842</v>
      </c>
      <c r="C11" s="42">
        <f>B11/B19*100</f>
        <v>2.8677618893067836</v>
      </c>
      <c r="D11" s="40">
        <v>2</v>
      </c>
      <c r="E11" s="42">
        <f>D11/D17*100</f>
        <v>0.5714285714285714</v>
      </c>
      <c r="F11" s="7"/>
    </row>
    <row r="12" spans="1:9" ht="18" customHeight="1" x14ac:dyDescent="0.2">
      <c r="A12" s="40" t="s">
        <v>10</v>
      </c>
      <c r="B12" s="41">
        <v>395656</v>
      </c>
      <c r="C12" s="42">
        <f>B12/B19*100</f>
        <v>1.8884285687011968</v>
      </c>
      <c r="D12" s="40">
        <v>8</v>
      </c>
      <c r="E12" s="42">
        <f>D12/D17*100</f>
        <v>2.2857142857142856</v>
      </c>
      <c r="F12" s="7"/>
    </row>
    <row r="13" spans="1:9" ht="18" customHeight="1" x14ac:dyDescent="0.2">
      <c r="A13" s="40" t="s">
        <v>25</v>
      </c>
      <c r="B13" s="41">
        <v>210601</v>
      </c>
      <c r="C13" s="42">
        <f>B13/B19*100</f>
        <v>1.0051786021115332</v>
      </c>
      <c r="D13" s="40">
        <v>2</v>
      </c>
      <c r="E13" s="42">
        <f>D13/D17*100</f>
        <v>0.5714285714285714</v>
      </c>
      <c r="F13" s="7"/>
    </row>
    <row r="14" spans="1:9" ht="18" customHeight="1" x14ac:dyDescent="0.2">
      <c r="A14" s="40" t="s">
        <v>8</v>
      </c>
      <c r="B14" s="41">
        <v>158553</v>
      </c>
      <c r="C14" s="42">
        <f>B14/B19*100</f>
        <v>0.75675843372343876</v>
      </c>
      <c r="D14" s="40">
        <v>1</v>
      </c>
      <c r="E14" s="42">
        <f>D14/D17*100</f>
        <v>0.2857142857142857</v>
      </c>
      <c r="F14" s="7"/>
    </row>
    <row r="15" spans="1:9" ht="18" customHeight="1" x14ac:dyDescent="0.2">
      <c r="A15" s="40" t="s">
        <v>35</v>
      </c>
      <c r="B15" s="41">
        <v>138116</v>
      </c>
      <c r="C15" s="42">
        <f>B15/B19*100</f>
        <v>0.65921457072490885</v>
      </c>
      <c r="D15" s="40">
        <v>1</v>
      </c>
      <c r="E15" s="42">
        <f>D15/D17*100</f>
        <v>0.2857142857142857</v>
      </c>
      <c r="F15" s="7"/>
    </row>
    <row r="16" spans="1:9" ht="18" customHeight="1" x14ac:dyDescent="0.2">
      <c r="A16" s="40" t="s">
        <v>36</v>
      </c>
      <c r="B16" s="41">
        <v>100326</v>
      </c>
      <c r="C16" s="42">
        <f>B16/B19*100</f>
        <v>0.47884648427805032</v>
      </c>
      <c r="D16" s="40">
        <v>1</v>
      </c>
      <c r="E16" s="42">
        <f>D16/D17*100</f>
        <v>0.2857142857142857</v>
      </c>
      <c r="F16" s="7"/>
    </row>
    <row r="17" spans="1:11" s="13" customFormat="1" ht="18" customHeight="1" x14ac:dyDescent="0.2">
      <c r="A17" s="90" t="s">
        <v>15</v>
      </c>
      <c r="B17" s="45">
        <f>SUM(B5:B16)</f>
        <v>20088600</v>
      </c>
      <c r="C17" s="46">
        <f>SUM(C5:C16)</f>
        <v>95.880982836633009</v>
      </c>
      <c r="D17" s="44">
        <f>SUM(D5:D16)</f>
        <v>350</v>
      </c>
      <c r="E17" s="45">
        <f>SUM(E5:E16)</f>
        <v>100.00000000000001</v>
      </c>
    </row>
    <row r="18" spans="1:11" ht="18" customHeight="1" x14ac:dyDescent="0.2">
      <c r="A18" s="47" t="s">
        <v>37</v>
      </c>
      <c r="B18" s="48">
        <f>B19-B17</f>
        <v>863000</v>
      </c>
      <c r="C18" s="49">
        <f>B18/B19*100</f>
        <v>4.1190171633669985</v>
      </c>
      <c r="D18" s="47"/>
      <c r="E18" s="47"/>
      <c r="F18" s="7"/>
    </row>
    <row r="19" spans="1:11" s="13" customFormat="1" ht="18" customHeight="1" x14ac:dyDescent="0.2">
      <c r="A19" s="44" t="s">
        <v>30</v>
      </c>
      <c r="B19" s="45">
        <v>20951600</v>
      </c>
      <c r="C19" s="45">
        <f>SUM(C17:C18)</f>
        <v>100.00000000000001</v>
      </c>
      <c r="D19" s="44"/>
      <c r="E19" s="44"/>
    </row>
    <row r="20" spans="1:11" ht="18" customHeight="1" x14ac:dyDescent="0.2">
      <c r="A20" s="18"/>
      <c r="B20" s="17"/>
      <c r="C20" s="15"/>
      <c r="D20" s="21"/>
      <c r="E20" s="21"/>
      <c r="F20" s="7"/>
    </row>
    <row r="21" spans="1:11" s="9" customFormat="1" ht="18" customHeight="1" x14ac:dyDescent="0.2">
      <c r="A21" s="227" t="s">
        <v>18</v>
      </c>
      <c r="B21" s="227"/>
      <c r="C21" s="227"/>
      <c r="D21" s="227"/>
      <c r="E21" s="227"/>
    </row>
    <row r="22" spans="1:11" s="9" customFormat="1" ht="18" customHeight="1" x14ac:dyDescent="0.2">
      <c r="A22" s="228" t="s">
        <v>96</v>
      </c>
      <c r="B22" s="228"/>
      <c r="C22" s="228"/>
      <c r="D22" s="228"/>
      <c r="E22" s="228"/>
    </row>
    <row r="23" spans="1:11" s="9" customFormat="1" ht="18" customHeight="1" x14ac:dyDescent="0.2">
      <c r="A23" s="227" t="s">
        <v>38</v>
      </c>
      <c r="B23" s="227"/>
      <c r="C23" s="227"/>
      <c r="D23" s="227"/>
      <c r="E23" s="227"/>
    </row>
    <row r="24" spans="1:11" s="9" customFormat="1" ht="18" customHeight="1" x14ac:dyDescent="0.2">
      <c r="A24" s="227" t="s">
        <v>97</v>
      </c>
      <c r="B24" s="227"/>
      <c r="C24" s="227"/>
      <c r="D24" s="227"/>
      <c r="E24" s="227"/>
    </row>
    <row r="25" spans="1:11" s="9" customFormat="1" ht="18" customHeight="1" x14ac:dyDescent="0.2">
      <c r="A25"/>
      <c r="B25"/>
      <c r="C25"/>
      <c r="D25"/>
      <c r="E25"/>
      <c r="G25" s="8"/>
      <c r="H25" s="8"/>
      <c r="I25" s="8"/>
      <c r="J25" s="8"/>
      <c r="K25" s="8"/>
    </row>
    <row r="26" spans="1:11" s="9" customFormat="1" ht="18" customHeight="1" x14ac:dyDescent="0.2">
      <c r="A26"/>
      <c r="B26"/>
      <c r="C26"/>
      <c r="D26"/>
      <c r="E26"/>
      <c r="G26" s="8"/>
      <c r="H26" s="8"/>
      <c r="I26" s="8"/>
      <c r="J26" s="8"/>
      <c r="K26" s="8"/>
    </row>
    <row r="27" spans="1:11" s="9" customFormat="1" ht="18" customHeight="1" x14ac:dyDescent="0.2">
      <c r="A27"/>
      <c r="B27"/>
      <c r="C27"/>
      <c r="D27"/>
      <c r="E27"/>
      <c r="G27" s="7"/>
      <c r="H27" s="7"/>
      <c r="I27" s="7"/>
      <c r="J27" s="7"/>
      <c r="K27" s="7"/>
    </row>
    <row r="28" spans="1:11" s="8" customFormat="1" ht="18" customHeight="1" x14ac:dyDescent="0.2">
      <c r="A28"/>
      <c r="B28"/>
      <c r="C28"/>
      <c r="D28"/>
      <c r="E28"/>
      <c r="G28" s="7"/>
      <c r="H28" s="7"/>
      <c r="I28" s="7"/>
      <c r="J28" s="7"/>
      <c r="K28" s="7"/>
    </row>
    <row r="29" spans="1:11" ht="18" customHeight="1" x14ac:dyDescent="0.2">
      <c r="A29" s="225" t="s">
        <v>255</v>
      </c>
      <c r="B29" s="225"/>
      <c r="C29" s="225"/>
    </row>
    <row r="30" spans="1:11" ht="18" customHeight="1" x14ac:dyDescent="0.2">
      <c r="A30" s="73"/>
      <c r="B30" s="73"/>
      <c r="C30" s="73"/>
    </row>
    <row r="31" spans="1:11" ht="18" customHeight="1" x14ac:dyDescent="0.2">
      <c r="A31" s="75" t="s">
        <v>260</v>
      </c>
      <c r="B31" s="36" t="s">
        <v>95</v>
      </c>
      <c r="C31" s="36" t="s">
        <v>1</v>
      </c>
    </row>
    <row r="32" spans="1:11" ht="18" customHeight="1" x14ac:dyDescent="0.2">
      <c r="A32" s="86" t="s">
        <v>141</v>
      </c>
      <c r="B32" s="41">
        <v>101</v>
      </c>
      <c r="C32" s="61">
        <f>B32/B47*100</f>
        <v>48.557692307692307</v>
      </c>
    </row>
    <row r="33" spans="1:3" ht="18" customHeight="1" x14ac:dyDescent="0.2">
      <c r="A33" s="88" t="s">
        <v>176</v>
      </c>
      <c r="B33" s="41">
        <v>47</v>
      </c>
      <c r="C33" s="72">
        <f>B33/B47*100</f>
        <v>22.596153846153847</v>
      </c>
    </row>
    <row r="34" spans="1:3" ht="18" customHeight="1" x14ac:dyDescent="0.2">
      <c r="A34" s="40" t="s">
        <v>169</v>
      </c>
      <c r="B34" s="84">
        <v>15</v>
      </c>
      <c r="C34" s="61">
        <f>B34/B47*100</f>
        <v>7.2115384615384608</v>
      </c>
    </row>
    <row r="35" spans="1:3" ht="18" customHeight="1" x14ac:dyDescent="0.2">
      <c r="A35" s="21" t="s">
        <v>111</v>
      </c>
      <c r="B35" s="84">
        <v>9</v>
      </c>
      <c r="C35" s="72">
        <f>B35/B47*100</f>
        <v>4.3269230769230766</v>
      </c>
    </row>
    <row r="36" spans="1:3" ht="18" customHeight="1" x14ac:dyDescent="0.2">
      <c r="A36" s="86" t="s">
        <v>177</v>
      </c>
      <c r="B36" s="41">
        <v>7</v>
      </c>
      <c r="C36" s="61">
        <f>B36/B47*100</f>
        <v>3.3653846153846154</v>
      </c>
    </row>
    <row r="37" spans="1:3" ht="18" customHeight="1" x14ac:dyDescent="0.2">
      <c r="A37" s="86" t="s">
        <v>178</v>
      </c>
      <c r="B37" s="41">
        <v>7</v>
      </c>
      <c r="C37" s="61">
        <f>B37/B47*100</f>
        <v>3.3653846153846154</v>
      </c>
    </row>
    <row r="38" spans="1:3" ht="18" customHeight="1" x14ac:dyDescent="0.2">
      <c r="A38" s="79" t="s">
        <v>184</v>
      </c>
      <c r="B38" s="84">
        <v>5</v>
      </c>
      <c r="C38" s="72">
        <f>B38/B47*100</f>
        <v>2.4038461538461542</v>
      </c>
    </row>
    <row r="39" spans="1:3" ht="18" customHeight="1" x14ac:dyDescent="0.2">
      <c r="A39" s="86" t="s">
        <v>179</v>
      </c>
      <c r="B39" s="41">
        <v>4</v>
      </c>
      <c r="C39" s="61">
        <f>B39/B47*100</f>
        <v>1.9230769230769231</v>
      </c>
    </row>
    <row r="40" spans="1:3" ht="18" customHeight="1" x14ac:dyDescent="0.2">
      <c r="A40" s="21" t="s">
        <v>2</v>
      </c>
      <c r="B40" s="84">
        <v>4</v>
      </c>
      <c r="C40" s="72">
        <f>B40/B47*100</f>
        <v>1.9230769230769231</v>
      </c>
    </row>
    <row r="41" spans="1:3" ht="18" customHeight="1" x14ac:dyDescent="0.2">
      <c r="A41" s="40" t="s">
        <v>180</v>
      </c>
      <c r="B41" s="84">
        <v>3</v>
      </c>
      <c r="C41" s="61">
        <f>B41/B47*100</f>
        <v>1.4423076923076923</v>
      </c>
    </row>
    <row r="42" spans="1:3" ht="18" customHeight="1" x14ac:dyDescent="0.2">
      <c r="A42" s="86" t="s">
        <v>181</v>
      </c>
      <c r="B42" s="41">
        <v>2</v>
      </c>
      <c r="C42" s="61">
        <f>B42/B47*100</f>
        <v>0.96153846153846156</v>
      </c>
    </row>
    <row r="43" spans="1:3" ht="18" customHeight="1" x14ac:dyDescent="0.2">
      <c r="A43" s="88" t="s">
        <v>182</v>
      </c>
      <c r="B43" s="41">
        <v>1</v>
      </c>
      <c r="C43" s="72">
        <f>B43/B47*100</f>
        <v>0.48076923076923078</v>
      </c>
    </row>
    <row r="44" spans="1:3" ht="18" customHeight="1" x14ac:dyDescent="0.2">
      <c r="A44" s="86" t="s">
        <v>106</v>
      </c>
      <c r="B44" s="41">
        <v>1</v>
      </c>
      <c r="C44" s="61">
        <f>B44/B47*100</f>
        <v>0.48076923076923078</v>
      </c>
    </row>
    <row r="45" spans="1:3" ht="18" customHeight="1" x14ac:dyDescent="0.2">
      <c r="A45" s="86" t="s">
        <v>183</v>
      </c>
      <c r="B45" s="41">
        <v>1</v>
      </c>
      <c r="C45" s="61">
        <f>B45/B47*100</f>
        <v>0.48076923076923078</v>
      </c>
    </row>
    <row r="46" spans="1:3" ht="18" customHeight="1" x14ac:dyDescent="0.2">
      <c r="A46" s="79" t="s">
        <v>105</v>
      </c>
      <c r="B46" s="80">
        <v>1</v>
      </c>
      <c r="C46" s="78">
        <f>B46/B47*100</f>
        <v>0.48076923076923078</v>
      </c>
    </row>
    <row r="47" spans="1:3" ht="18" customHeight="1" x14ac:dyDescent="0.2">
      <c r="A47" s="44" t="s">
        <v>15</v>
      </c>
      <c r="B47" s="45">
        <f>SUM(B32:B46)</f>
        <v>208</v>
      </c>
      <c r="C47" s="45">
        <f>SUM(C32:C46)</f>
        <v>100</v>
      </c>
    </row>
    <row r="49" spans="1:5" ht="18" customHeight="1" x14ac:dyDescent="0.2">
      <c r="A49" s="191" t="s">
        <v>261</v>
      </c>
    </row>
    <row r="50" spans="1:5" ht="18" customHeight="1" x14ac:dyDescent="0.2">
      <c r="A50" s="54" t="s">
        <v>97</v>
      </c>
      <c r="B50" s="54"/>
      <c r="C50" s="54"/>
      <c r="D50" s="54"/>
      <c r="E50" s="54"/>
    </row>
  </sheetData>
  <sortState ref="A32:B45">
    <sortCondition descending="1" ref="B32:B45"/>
  </sortState>
  <customSheetViews>
    <customSheetView guid="{351CAE4F-4B7C-485B-9E41-172905BCF30B}" scale="80">
      <selection activeCell="D26" sqref="D26"/>
      <pageMargins left="0.78740157480314965" right="0.62992125984251968" top="1.5748031496062993" bottom="0.98425196850393704" header="0.51181102362204722" footer="0.51181102362204722"/>
      <printOptions horizontalCentered="1" gridLines="1"/>
      <pageSetup paperSize="9" orientation="portrait" blackAndWhite="1" horizontalDpi="4294967292" r:id="rId1"/>
      <headerFooter alignWithMargins="0">
        <oddHeader>&amp;CELECCIONES GENERALES DE 28 DE OCTUBRE DE 1982</oddHeader>
      </headerFooter>
    </customSheetView>
    <customSheetView guid="{EEAD2118-C29C-4F79-8CF9-3E9E1EF97B7B}" scale="80">
      <selection activeCell="D26" sqref="D26"/>
      <pageMargins left="0.78740157480314965" right="0.62992125984251968" top="1.5748031496062993" bottom="0.98425196850393704" header="0.51181102362204722" footer="0.51181102362204722"/>
      <printOptions horizontalCentered="1" gridLines="1"/>
      <pageSetup paperSize="9" orientation="portrait" blackAndWhite="1" horizontalDpi="4294967292" r:id="rId2"/>
      <headerFooter alignWithMargins="0">
        <oddHeader>&amp;CELECCIONES GENERALES DE 28 DE OCTUBRE DE 1982</oddHeader>
      </headerFooter>
    </customSheetView>
    <customSheetView guid="{43051D41-C919-44CF-B2CA-22FD08CAAFB3}" scale="80">
      <selection activeCell="D26" sqref="D26"/>
      <pageMargins left="0.78740157480314965" right="0.62992125984251968" top="1.5748031496062993" bottom="0.98425196850393704" header="0.51181102362204722" footer="0.51181102362204722"/>
      <printOptions horizontalCentered="1" gridLines="1"/>
      <pageSetup paperSize="9" orientation="portrait" blackAndWhite="1" horizontalDpi="4294967292" r:id="rId3"/>
      <headerFooter alignWithMargins="0">
        <oddHeader>&amp;CELECCIONES GENERALES DE 28 DE OCTUBRE DE 1982</oddHeader>
      </headerFooter>
    </customSheetView>
  </customSheetViews>
  <mergeCells count="9">
    <mergeCell ref="H1:I1"/>
    <mergeCell ref="A29:C29"/>
    <mergeCell ref="A24:E24"/>
    <mergeCell ref="A22:E22"/>
    <mergeCell ref="A1:E1"/>
    <mergeCell ref="A2:E2"/>
    <mergeCell ref="A3:E3"/>
    <mergeCell ref="A21:E21"/>
    <mergeCell ref="A23:E23"/>
  </mergeCells>
  <phoneticPr fontId="0" type="noConversion"/>
  <hyperlinks>
    <hyperlink ref="H1" location="Índice!A1" display="Volver al índice" xr:uid="{00000000-0004-0000-0300-000000000000}"/>
  </hyperlinks>
  <printOptions horizontalCentered="1" gridLinesSet="0"/>
  <pageMargins left="0.78740157480314965" right="0.62992125984251968" top="1.5748031496062993" bottom="0.98425196850393704" header="0.51181102362204722" footer="0.51181102362204722"/>
  <pageSetup paperSize="9" orientation="portrait" blackAndWhite="1" horizontalDpi="4294967292" r:id="rId4"/>
  <headerFooter alignWithMargins="0">
    <oddHeader>&amp;CELECCIONES GENERALES DE 28 DE OCTUBRE DE 1982</oddHeader>
  </headerFooter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5"/>
  <sheetViews>
    <sheetView showGridLines="0" zoomScale="80" zoomScaleNormal="80" workbookViewId="0">
      <selection activeCell="F1" sqref="F1"/>
    </sheetView>
  </sheetViews>
  <sheetFormatPr baseColWidth="10" defaultRowHeight="18" customHeight="1" x14ac:dyDescent="0.2"/>
  <cols>
    <col min="1" max="1" width="72.7109375" customWidth="1"/>
    <col min="2" max="5" width="12.7109375" customWidth="1"/>
  </cols>
  <sheetData>
    <row r="1" spans="1:9" ht="60" customHeight="1" x14ac:dyDescent="0.2">
      <c r="A1" s="226"/>
      <c r="B1" s="226"/>
      <c r="C1" s="226"/>
      <c r="D1" s="226"/>
      <c r="E1" s="226"/>
      <c r="H1" s="224" t="s">
        <v>301</v>
      </c>
      <c r="I1" s="224"/>
    </row>
    <row r="2" spans="1:9" ht="18" customHeight="1" x14ac:dyDescent="0.2">
      <c r="A2" s="225" t="s">
        <v>256</v>
      </c>
      <c r="B2" s="225"/>
      <c r="C2" s="225"/>
      <c r="D2" s="225"/>
      <c r="E2" s="225"/>
    </row>
    <row r="3" spans="1:9" ht="18" customHeight="1" x14ac:dyDescent="0.2">
      <c r="A3" s="229"/>
      <c r="B3" s="229"/>
      <c r="C3" s="229"/>
      <c r="D3" s="229"/>
      <c r="E3" s="229"/>
    </row>
    <row r="4" spans="1:9" s="4" customFormat="1" ht="18" customHeight="1" x14ac:dyDescent="0.2">
      <c r="A4" s="35" t="s">
        <v>79</v>
      </c>
      <c r="B4" s="36" t="s">
        <v>94</v>
      </c>
      <c r="C4" s="36" t="s">
        <v>0</v>
      </c>
      <c r="D4" s="36" t="s">
        <v>95</v>
      </c>
      <c r="E4" s="36" t="s">
        <v>1</v>
      </c>
    </row>
    <row r="5" spans="1:9" ht="18" customHeight="1" x14ac:dyDescent="0.2">
      <c r="A5" s="51" t="s">
        <v>3</v>
      </c>
      <c r="B5" s="52">
        <v>7601985</v>
      </c>
      <c r="C5" s="53">
        <f>B5/B21*100</f>
        <v>37.855223949048622</v>
      </c>
      <c r="D5" s="51">
        <v>163</v>
      </c>
      <c r="E5" s="53">
        <f>D5/D19*100</f>
        <v>46.571428571428569</v>
      </c>
    </row>
    <row r="6" spans="1:9" ht="18" customHeight="1" x14ac:dyDescent="0.2">
      <c r="A6" s="40" t="s">
        <v>39</v>
      </c>
      <c r="B6" s="41">
        <v>5247677</v>
      </c>
      <c r="C6" s="42">
        <f>B6/B21*100</f>
        <v>26.131594320071876</v>
      </c>
      <c r="D6" s="40">
        <v>105</v>
      </c>
      <c r="E6" s="41">
        <f>D6/D19*100</f>
        <v>30</v>
      </c>
    </row>
    <row r="7" spans="1:9" ht="18" customHeight="1" x14ac:dyDescent="0.2">
      <c r="A7" s="40" t="s">
        <v>34</v>
      </c>
      <c r="B7" s="41">
        <v>1838799</v>
      </c>
      <c r="C7" s="42">
        <f>B7/B21*100</f>
        <v>9.1565752816253454</v>
      </c>
      <c r="D7" s="40">
        <v>19</v>
      </c>
      <c r="E7" s="42">
        <f>D7/D19*100</f>
        <v>5.4285714285714288</v>
      </c>
    </row>
    <row r="8" spans="1:9" ht="18" customHeight="1" x14ac:dyDescent="0.2">
      <c r="A8" s="40" t="s">
        <v>40</v>
      </c>
      <c r="B8" s="41">
        <v>1299733</v>
      </c>
      <c r="C8" s="42">
        <f>B8/B21*100</f>
        <v>6.4722153212573836</v>
      </c>
      <c r="D8" s="40">
        <v>21</v>
      </c>
      <c r="E8" s="42">
        <f>D8/D19*100</f>
        <v>6</v>
      </c>
    </row>
    <row r="9" spans="1:9" ht="18" customHeight="1" x14ac:dyDescent="0.2">
      <c r="A9" s="40" t="s">
        <v>33</v>
      </c>
      <c r="B9" s="41">
        <v>1014258</v>
      </c>
      <c r="C9" s="42">
        <f>B9/B21*100</f>
        <v>5.0506497621495114</v>
      </c>
      <c r="D9" s="40">
        <v>18</v>
      </c>
      <c r="E9" s="42">
        <f>D9/D19*100</f>
        <v>5.1428571428571423</v>
      </c>
    </row>
    <row r="10" spans="1:9" ht="18" customHeight="1" x14ac:dyDescent="0.2">
      <c r="A10" s="40" t="s">
        <v>41</v>
      </c>
      <c r="B10" s="41">
        <v>768158</v>
      </c>
      <c r="C10" s="42">
        <f>B10/B21*100</f>
        <v>3.8251579183927999</v>
      </c>
      <c r="D10" s="40">
        <v>6</v>
      </c>
      <c r="E10" s="42">
        <f>D10/D19*100</f>
        <v>1.7142857142857144</v>
      </c>
    </row>
    <row r="11" spans="1:9" ht="18" customHeight="1" x14ac:dyDescent="0.2">
      <c r="A11" s="40" t="s">
        <v>10</v>
      </c>
      <c r="B11" s="41">
        <v>309610</v>
      </c>
      <c r="C11" s="42">
        <f>B11/B21*100</f>
        <v>1.541749409774545</v>
      </c>
      <c r="D11" s="40">
        <v>6</v>
      </c>
      <c r="E11" s="42">
        <f>D11/D19*100</f>
        <v>1.7142857142857144</v>
      </c>
    </row>
    <row r="12" spans="1:9" ht="18" customHeight="1" x14ac:dyDescent="0.2">
      <c r="A12" s="40" t="s">
        <v>42</v>
      </c>
      <c r="B12" s="41">
        <v>215282</v>
      </c>
      <c r="C12" s="42">
        <f>B12/B21*100</f>
        <v>1.0720289927169133</v>
      </c>
      <c r="D12" s="40">
        <v>5</v>
      </c>
      <c r="E12" s="42">
        <f>D12/D19*100</f>
        <v>1.4285714285714286</v>
      </c>
    </row>
    <row r="13" spans="1:9" ht="18" customHeight="1" x14ac:dyDescent="0.2">
      <c r="A13" s="40" t="s">
        <v>43</v>
      </c>
      <c r="B13" s="41">
        <v>123912</v>
      </c>
      <c r="C13" s="42">
        <f>B13/B21*100</f>
        <v>0.61703838010394818</v>
      </c>
      <c r="D13" s="40">
        <v>1</v>
      </c>
      <c r="E13" s="42">
        <f>D13/D19*100</f>
        <v>0.2857142857142857</v>
      </c>
    </row>
    <row r="14" spans="1:9" ht="18" customHeight="1" x14ac:dyDescent="0.2">
      <c r="A14" s="40" t="s">
        <v>26</v>
      </c>
      <c r="B14" s="41">
        <v>107053</v>
      </c>
      <c r="C14" s="42">
        <f>B14/B21*100</f>
        <v>0.53308646220921274</v>
      </c>
      <c r="D14" s="40">
        <v>2</v>
      </c>
      <c r="E14" s="42">
        <f>D14/D19*100</f>
        <v>0.5714285714285714</v>
      </c>
    </row>
    <row r="15" spans="1:9" ht="18" customHeight="1" x14ac:dyDescent="0.2">
      <c r="A15" s="40" t="s">
        <v>44</v>
      </c>
      <c r="B15" s="41">
        <v>79972</v>
      </c>
      <c r="C15" s="42">
        <f>B15/B21*100</f>
        <v>0.39823256289683767</v>
      </c>
      <c r="D15" s="40">
        <v>1</v>
      </c>
      <c r="E15" s="42">
        <f>D15/D19*100</f>
        <v>0.2857142857142857</v>
      </c>
    </row>
    <row r="16" spans="1:9" ht="18" customHeight="1" x14ac:dyDescent="0.2">
      <c r="A16" s="40" t="s">
        <v>28</v>
      </c>
      <c r="B16" s="41">
        <v>73004</v>
      </c>
      <c r="C16" s="42">
        <f>B16/B21*100</f>
        <v>0.3635343622983136</v>
      </c>
      <c r="D16" s="40">
        <v>1</v>
      </c>
      <c r="E16" s="42">
        <f>D16/D19*100</f>
        <v>0.2857142857142857</v>
      </c>
    </row>
    <row r="17" spans="1:11" ht="18" customHeight="1" x14ac:dyDescent="0.2">
      <c r="A17" s="40" t="s">
        <v>45</v>
      </c>
      <c r="B17" s="41">
        <v>65664</v>
      </c>
      <c r="C17" s="42">
        <f>B17/B21*100</f>
        <v>0.3269837319319005</v>
      </c>
      <c r="D17" s="40">
        <v>1</v>
      </c>
      <c r="E17" s="42">
        <f>D17/D19*100</f>
        <v>0.2857142857142857</v>
      </c>
    </row>
    <row r="18" spans="1:11" ht="18" customHeight="1" x14ac:dyDescent="0.2">
      <c r="A18" s="40" t="s">
        <v>46</v>
      </c>
      <c r="B18" s="41">
        <v>64403</v>
      </c>
      <c r="C18" s="42">
        <f>B18/B21*100</f>
        <v>0.32070439339074969</v>
      </c>
      <c r="D18" s="40">
        <v>1</v>
      </c>
      <c r="E18" s="42">
        <f>D18/D19*100</f>
        <v>0.2857142857142857</v>
      </c>
    </row>
    <row r="19" spans="1:11" s="16" customFormat="1" ht="18" customHeight="1" x14ac:dyDescent="0.2">
      <c r="A19" s="44" t="s">
        <v>15</v>
      </c>
      <c r="B19" s="45">
        <f>SUM(B5:B18)</f>
        <v>18809510</v>
      </c>
      <c r="C19" s="46">
        <f>SUM(C5:C18)</f>
        <v>93.66477484786796</v>
      </c>
      <c r="D19" s="44">
        <f>SUM(D5:D18)</f>
        <v>350</v>
      </c>
      <c r="E19" s="45">
        <f>SUM(E5:E18)</f>
        <v>100.00000000000001</v>
      </c>
    </row>
    <row r="20" spans="1:11" ht="18" customHeight="1" x14ac:dyDescent="0.2">
      <c r="A20" s="47" t="s">
        <v>37</v>
      </c>
      <c r="B20" s="48">
        <f>B21-B19</f>
        <v>1272223</v>
      </c>
      <c r="C20" s="49">
        <f>B20/B21*100</f>
        <v>6.3352251521320397</v>
      </c>
      <c r="D20" s="47"/>
      <c r="E20" s="47"/>
    </row>
    <row r="21" spans="1:11" s="16" customFormat="1" ht="18" customHeight="1" x14ac:dyDescent="0.2">
      <c r="A21" s="44" t="s">
        <v>47</v>
      </c>
      <c r="B21" s="45">
        <v>20081733</v>
      </c>
      <c r="C21" s="45">
        <f>SUM(C19:C20)</f>
        <v>100</v>
      </c>
      <c r="D21" s="44"/>
      <c r="E21" s="44"/>
    </row>
    <row r="22" spans="1:11" ht="18" customHeight="1" x14ac:dyDescent="0.2">
      <c r="A22" s="56"/>
      <c r="B22" s="57"/>
      <c r="C22" s="56"/>
      <c r="D22" s="56"/>
      <c r="E22" s="56"/>
      <c r="G22" s="18"/>
      <c r="H22" s="17"/>
      <c r="I22" s="15"/>
      <c r="J22" s="21"/>
      <c r="K22" s="21"/>
    </row>
    <row r="23" spans="1:11" s="5" customFormat="1" ht="18" customHeight="1" x14ac:dyDescent="0.2">
      <c r="A23" s="227" t="s">
        <v>18</v>
      </c>
      <c r="B23" s="227"/>
      <c r="C23" s="227"/>
      <c r="D23" s="227"/>
      <c r="E23" s="227"/>
      <c r="G23" s="54"/>
      <c r="H23" s="54"/>
      <c r="I23" s="54"/>
      <c r="J23" s="54"/>
      <c r="K23" s="54"/>
    </row>
    <row r="24" spans="1:11" s="5" customFormat="1" ht="18" customHeight="1" x14ac:dyDescent="0.2">
      <c r="A24" s="227" t="s">
        <v>48</v>
      </c>
      <c r="B24" s="227"/>
      <c r="C24" s="227"/>
      <c r="D24" s="227"/>
      <c r="E24" s="227"/>
      <c r="G24" s="55"/>
      <c r="H24" s="55"/>
      <c r="I24" s="55"/>
      <c r="J24" s="55"/>
      <c r="K24" s="55"/>
    </row>
    <row r="25" spans="1:11" s="5" customFormat="1" ht="18" customHeight="1" x14ac:dyDescent="0.2">
      <c r="B25" s="58" t="s">
        <v>49</v>
      </c>
      <c r="C25" s="10">
        <v>97252</v>
      </c>
      <c r="D25" s="19"/>
      <c r="E25" s="19"/>
      <c r="G25" s="55"/>
      <c r="H25" s="55"/>
      <c r="I25" s="55"/>
      <c r="J25" s="55"/>
      <c r="K25" s="55"/>
    </row>
    <row r="26" spans="1:11" s="5" customFormat="1" ht="18" customHeight="1" x14ac:dyDescent="0.2">
      <c r="B26" s="58" t="s">
        <v>50</v>
      </c>
      <c r="C26" s="10">
        <v>80032</v>
      </c>
      <c r="D26" s="19"/>
      <c r="E26" s="19"/>
      <c r="G26" s="55"/>
      <c r="H26" s="55"/>
      <c r="I26" s="55"/>
      <c r="J26" s="55"/>
      <c r="K26" s="55"/>
    </row>
    <row r="27" spans="1:11" s="5" customFormat="1" ht="18" customHeight="1" x14ac:dyDescent="0.2">
      <c r="B27" s="58" t="s">
        <v>51</v>
      </c>
      <c r="C27" s="10">
        <v>37998</v>
      </c>
      <c r="D27" s="19"/>
      <c r="E27" s="19"/>
      <c r="G27" s="55"/>
      <c r="H27" s="55"/>
      <c r="I27" s="55"/>
      <c r="J27" s="55"/>
      <c r="K27" s="55"/>
    </row>
    <row r="28" spans="1:11" s="5" customFormat="1" ht="18" customHeight="1" x14ac:dyDescent="0.2">
      <c r="B28" s="59" t="s">
        <v>15</v>
      </c>
      <c r="C28" s="10">
        <f>SUM(C25:C27)</f>
        <v>215282</v>
      </c>
      <c r="D28" s="19"/>
      <c r="E28" s="19"/>
      <c r="G28" s="55"/>
      <c r="H28" s="55"/>
      <c r="I28" s="55"/>
      <c r="J28" s="55"/>
      <c r="K28" s="55"/>
    </row>
    <row r="29" spans="1:11" s="5" customFormat="1" ht="18" customHeight="1" x14ac:dyDescent="0.2">
      <c r="A29" s="227" t="s">
        <v>38</v>
      </c>
      <c r="B29" s="227"/>
      <c r="C29" s="227"/>
      <c r="D29" s="227"/>
      <c r="E29" s="227"/>
      <c r="G29" s="54"/>
      <c r="H29" s="54"/>
      <c r="I29" s="54"/>
      <c r="J29" s="54"/>
      <c r="K29" s="54"/>
    </row>
    <row r="30" spans="1:11" ht="18" customHeight="1" x14ac:dyDescent="0.2">
      <c r="A30" s="189" t="s">
        <v>304</v>
      </c>
      <c r="B30" s="54"/>
      <c r="C30" s="54"/>
      <c r="D30" s="54"/>
      <c r="E30" s="54"/>
      <c r="G30" s="54"/>
      <c r="H30" s="54"/>
      <c r="I30" s="54"/>
      <c r="J30" s="54"/>
      <c r="K30" s="54"/>
    </row>
    <row r="31" spans="1:11" ht="18" customHeight="1" x14ac:dyDescent="0.2">
      <c r="B31" s="189"/>
      <c r="C31" s="189"/>
      <c r="D31" s="189"/>
      <c r="E31" s="189"/>
      <c r="G31" s="54"/>
      <c r="H31" s="54"/>
      <c r="I31" s="54"/>
      <c r="J31" s="54"/>
      <c r="K31" s="54"/>
    </row>
    <row r="32" spans="1:11" ht="18" customHeight="1" x14ac:dyDescent="0.2">
      <c r="A32" s="189"/>
      <c r="B32" s="189"/>
      <c r="C32" s="189"/>
      <c r="D32" s="189"/>
      <c r="E32" s="189"/>
      <c r="G32" s="54"/>
      <c r="H32" s="54"/>
      <c r="I32" s="54"/>
      <c r="J32" s="54"/>
      <c r="K32" s="54"/>
    </row>
    <row r="33" spans="1:11" s="5" customFormat="1" ht="18" customHeight="1" x14ac:dyDescent="0.2">
      <c r="A33" s="9"/>
      <c r="B33" s="9"/>
      <c r="C33" s="9"/>
      <c r="D33" s="9"/>
      <c r="E33" s="9"/>
    </row>
    <row r="34" spans="1:11" s="3" customFormat="1" ht="18" customHeight="1" x14ac:dyDescent="0.2">
      <c r="A34" s="58"/>
      <c r="B34" s="8"/>
      <c r="C34" s="8"/>
      <c r="D34" s="8"/>
      <c r="E34" s="8"/>
      <c r="G34"/>
      <c r="H34"/>
      <c r="I34"/>
      <c r="J34"/>
      <c r="K34"/>
    </row>
    <row r="35" spans="1:11" ht="18" customHeight="1" x14ac:dyDescent="0.2">
      <c r="A35" s="225" t="s">
        <v>257</v>
      </c>
      <c r="B35" s="225"/>
      <c r="C35" s="225"/>
      <c r="G35" s="5"/>
      <c r="H35" s="5"/>
      <c r="I35" s="5"/>
      <c r="J35" s="5"/>
      <c r="K35" s="5"/>
    </row>
    <row r="36" spans="1:11" s="3" customFormat="1" ht="18" customHeight="1" x14ac:dyDescent="0.2">
      <c r="A36" s="73"/>
      <c r="B36" s="73"/>
      <c r="C36" s="73"/>
      <c r="D36" s="8"/>
      <c r="E36" s="8"/>
      <c r="G36"/>
      <c r="H36"/>
      <c r="I36"/>
      <c r="J36"/>
      <c r="K36"/>
    </row>
    <row r="37" spans="1:11" s="3" customFormat="1" ht="18" customHeight="1" x14ac:dyDescent="0.2">
      <c r="A37" s="75" t="s">
        <v>175</v>
      </c>
      <c r="B37" s="36" t="s">
        <v>95</v>
      </c>
      <c r="C37" s="36" t="s">
        <v>1</v>
      </c>
      <c r="D37" s="8"/>
      <c r="E37" s="8"/>
      <c r="G37"/>
      <c r="H37"/>
      <c r="I37"/>
      <c r="J37"/>
      <c r="K37"/>
    </row>
    <row r="38" spans="1:11" s="3" customFormat="1" ht="18" customHeight="1" x14ac:dyDescent="0.2">
      <c r="A38" s="40" t="s">
        <v>141</v>
      </c>
      <c r="B38" s="41">
        <v>87</v>
      </c>
      <c r="C38" s="61">
        <f>B38/B53*100</f>
        <v>41.82692307692308</v>
      </c>
      <c r="D38" s="8"/>
      <c r="E38" s="8"/>
      <c r="G38"/>
      <c r="H38"/>
      <c r="I38"/>
      <c r="J38"/>
      <c r="K38"/>
    </row>
    <row r="39" spans="1:11" s="3" customFormat="1" ht="18" customHeight="1" x14ac:dyDescent="0.2">
      <c r="A39" s="40" t="s">
        <v>168</v>
      </c>
      <c r="B39" s="84">
        <v>37</v>
      </c>
      <c r="C39" s="72">
        <f>B39/B53*100</f>
        <v>17.78846153846154</v>
      </c>
      <c r="D39" s="8"/>
      <c r="E39" s="8"/>
      <c r="G39"/>
      <c r="H39"/>
      <c r="I39"/>
      <c r="J39"/>
      <c r="K39"/>
    </row>
    <row r="40" spans="1:11" s="3" customFormat="1" ht="18" customHeight="1" x14ac:dyDescent="0.2">
      <c r="A40" s="40" t="s">
        <v>169</v>
      </c>
      <c r="B40" s="41">
        <v>24</v>
      </c>
      <c r="C40" s="61">
        <f>B40/B53*100</f>
        <v>11.538461538461538</v>
      </c>
      <c r="D40" s="8"/>
      <c r="E40" s="8"/>
      <c r="G40"/>
      <c r="H40"/>
      <c r="I40"/>
      <c r="J40"/>
      <c r="K40"/>
    </row>
    <row r="41" spans="1:11" s="3" customFormat="1" ht="18" customHeight="1" x14ac:dyDescent="0.2">
      <c r="A41" s="40" t="s">
        <v>171</v>
      </c>
      <c r="B41" s="41">
        <v>10</v>
      </c>
      <c r="C41" s="72">
        <f>B41/B53*100</f>
        <v>4.8076923076923084</v>
      </c>
      <c r="D41" s="8"/>
      <c r="E41" s="8"/>
      <c r="G41"/>
      <c r="H41"/>
      <c r="I41"/>
      <c r="J41"/>
      <c r="K41"/>
    </row>
    <row r="42" spans="1:11" s="3" customFormat="1" ht="18" customHeight="1" x14ac:dyDescent="0.2">
      <c r="A42" s="40" t="s">
        <v>170</v>
      </c>
      <c r="B42" s="84">
        <v>8</v>
      </c>
      <c r="C42" s="61">
        <f>B42/B53*100</f>
        <v>3.8461538461538463</v>
      </c>
      <c r="D42" s="8"/>
      <c r="E42" s="8"/>
      <c r="G42"/>
      <c r="H42"/>
      <c r="I42"/>
      <c r="J42"/>
      <c r="K42"/>
    </row>
    <row r="43" spans="1:11" s="3" customFormat="1" ht="18" customHeight="1" x14ac:dyDescent="0.2">
      <c r="A43" s="40" t="s">
        <v>40</v>
      </c>
      <c r="B43" s="84">
        <v>8</v>
      </c>
      <c r="C43" s="72">
        <f>B43/B53*100</f>
        <v>3.8461538461538463</v>
      </c>
      <c r="D43" s="8"/>
      <c r="E43" s="8"/>
      <c r="G43"/>
      <c r="H43"/>
      <c r="I43"/>
      <c r="J43"/>
      <c r="K43"/>
    </row>
    <row r="44" spans="1:11" s="3" customFormat="1" ht="18" customHeight="1" x14ac:dyDescent="0.2">
      <c r="A44" s="40" t="s">
        <v>33</v>
      </c>
      <c r="B44" s="41">
        <v>8</v>
      </c>
      <c r="C44" s="61">
        <f>B44/B53*100</f>
        <v>3.8461538461538463</v>
      </c>
      <c r="D44" s="8"/>
      <c r="E44" s="8"/>
      <c r="G44"/>
      <c r="H44"/>
      <c r="I44"/>
      <c r="J44"/>
      <c r="K44"/>
    </row>
    <row r="45" spans="1:11" s="3" customFormat="1" ht="18" customHeight="1" x14ac:dyDescent="0.2">
      <c r="A45" s="40" t="s">
        <v>10</v>
      </c>
      <c r="B45" s="84">
        <v>7</v>
      </c>
      <c r="C45" s="72">
        <f>B45/B53*100</f>
        <v>3.3653846153846154</v>
      </c>
      <c r="D45" s="8"/>
      <c r="E45" s="8"/>
      <c r="G45"/>
      <c r="H45"/>
      <c r="I45"/>
      <c r="J45"/>
      <c r="K45"/>
    </row>
    <row r="46" spans="1:11" s="3" customFormat="1" ht="18" customHeight="1" x14ac:dyDescent="0.2">
      <c r="A46" s="40" t="s">
        <v>172</v>
      </c>
      <c r="B46" s="41">
        <v>7</v>
      </c>
      <c r="C46" s="61">
        <f>B46/B53*100</f>
        <v>3.3653846153846154</v>
      </c>
      <c r="D46" s="8"/>
      <c r="E46" s="8"/>
      <c r="G46"/>
      <c r="H46"/>
      <c r="I46"/>
      <c r="J46"/>
      <c r="K46"/>
    </row>
    <row r="47" spans="1:11" s="3" customFormat="1" ht="18" customHeight="1" x14ac:dyDescent="0.2">
      <c r="A47" s="40" t="s">
        <v>159</v>
      </c>
      <c r="B47" s="84">
        <v>5</v>
      </c>
      <c r="C47" s="72">
        <f>B47/B53*100</f>
        <v>2.4038461538461542</v>
      </c>
      <c r="D47" s="8"/>
      <c r="E47" s="8"/>
      <c r="G47"/>
      <c r="H47"/>
      <c r="I47"/>
      <c r="J47"/>
      <c r="K47"/>
    </row>
    <row r="48" spans="1:11" s="3" customFormat="1" ht="18" customHeight="1" x14ac:dyDescent="0.2">
      <c r="A48" s="40" t="s">
        <v>163</v>
      </c>
      <c r="B48" s="84">
        <v>3</v>
      </c>
      <c r="C48" s="72">
        <f>B48/B53*100</f>
        <v>1.4423076923076923</v>
      </c>
      <c r="D48" s="8"/>
      <c r="E48" s="8"/>
      <c r="G48"/>
      <c r="H48"/>
      <c r="I48"/>
      <c r="J48"/>
      <c r="K48"/>
    </row>
    <row r="49" spans="1:11" s="3" customFormat="1" ht="18" customHeight="1" x14ac:dyDescent="0.2">
      <c r="A49" s="40" t="s">
        <v>106</v>
      </c>
      <c r="B49" s="41">
        <v>1</v>
      </c>
      <c r="C49" s="61">
        <f>B49/B53*100</f>
        <v>0.48076923076923078</v>
      </c>
      <c r="D49" s="8"/>
      <c r="E49" s="8"/>
      <c r="G49"/>
      <c r="H49"/>
      <c r="I49"/>
      <c r="J49"/>
      <c r="K49"/>
    </row>
    <row r="50" spans="1:11" s="3" customFormat="1" ht="18" customHeight="1" x14ac:dyDescent="0.2">
      <c r="A50" s="40" t="s">
        <v>173</v>
      </c>
      <c r="B50" s="84">
        <v>1</v>
      </c>
      <c r="C50" s="72">
        <f>B50/B53*100</f>
        <v>0.48076923076923078</v>
      </c>
      <c r="D50" s="8"/>
      <c r="E50" s="8"/>
      <c r="G50"/>
      <c r="H50"/>
      <c r="I50"/>
      <c r="J50"/>
      <c r="K50"/>
    </row>
    <row r="51" spans="1:11" s="3" customFormat="1" ht="18" customHeight="1" x14ac:dyDescent="0.2">
      <c r="A51" s="40" t="s">
        <v>174</v>
      </c>
      <c r="B51" s="41">
        <v>1</v>
      </c>
      <c r="C51" s="61">
        <f>B51/B53*100</f>
        <v>0.48076923076923078</v>
      </c>
      <c r="D51" s="8"/>
      <c r="E51" s="8"/>
      <c r="G51"/>
      <c r="H51"/>
      <c r="I51"/>
      <c r="J51"/>
      <c r="K51"/>
    </row>
    <row r="52" spans="1:11" s="3" customFormat="1" ht="18" customHeight="1" x14ac:dyDescent="0.2">
      <c r="A52" s="40" t="s">
        <v>160</v>
      </c>
      <c r="B52" s="84">
        <v>1</v>
      </c>
      <c r="C52" s="72">
        <f>B52/B53*100</f>
        <v>0.48076923076923078</v>
      </c>
      <c r="D52" s="8"/>
      <c r="E52" s="8"/>
      <c r="G52"/>
      <c r="H52"/>
      <c r="I52"/>
      <c r="J52"/>
      <c r="K52"/>
    </row>
    <row r="53" spans="1:11" s="3" customFormat="1" ht="18" customHeight="1" x14ac:dyDescent="0.2">
      <c r="A53" s="90" t="s">
        <v>15</v>
      </c>
      <c r="B53" s="45">
        <f>SUM(B38:B52)</f>
        <v>208</v>
      </c>
      <c r="C53" s="45">
        <f>SUM(C38:C52)</f>
        <v>99.999999999999972</v>
      </c>
      <c r="D53" s="8"/>
      <c r="E53" s="8"/>
      <c r="G53"/>
      <c r="H53"/>
      <c r="I53"/>
      <c r="J53"/>
      <c r="K53"/>
    </row>
    <row r="54" spans="1:11" s="3" customFormat="1" ht="18" customHeight="1" x14ac:dyDescent="0.2">
      <c r="A54" s="58"/>
      <c r="B54" s="8"/>
      <c r="C54" s="8"/>
      <c r="D54" s="8"/>
      <c r="E54" s="8"/>
      <c r="G54"/>
      <c r="H54"/>
      <c r="I54"/>
      <c r="J54"/>
      <c r="K54"/>
    </row>
    <row r="55" spans="1:11" s="3" customFormat="1" ht="18" customHeight="1" x14ac:dyDescent="0.2">
      <c r="A55" s="210" t="s">
        <v>304</v>
      </c>
      <c r="B55"/>
      <c r="C55"/>
      <c r="D55" s="8"/>
      <c r="E55" s="8"/>
      <c r="G55"/>
      <c r="H55"/>
      <c r="I55"/>
      <c r="J55"/>
      <c r="K55"/>
    </row>
  </sheetData>
  <sortState ref="A37:B50">
    <sortCondition descending="1" ref="B37:B50"/>
  </sortState>
  <customSheetViews>
    <customSheetView guid="{351CAE4F-4B7C-485B-9E41-172905BCF30B}" scale="80" topLeftCell="A22">
      <selection activeCell="J56" sqref="J56"/>
      <pageMargins left="0.98425196850393704" right="0.98425196850393704" top="1.5748031496062993" bottom="0.98425196850393704" header="0.51181102362204722" footer="0.51181102362204722"/>
      <printOptions horizontalCentered="1" gridLines="1"/>
      <pageSetup paperSize="9" orientation="portrait" horizontalDpi="4294967292" verticalDpi="0" r:id="rId1"/>
      <headerFooter alignWithMargins="0">
        <oddHeader>&amp;CELECCIONES GENERALES DE 22 DE JUNIO DE 1986</oddHeader>
      </headerFooter>
    </customSheetView>
    <customSheetView guid="{EEAD2118-C29C-4F79-8CF9-3E9E1EF97B7B}" scale="80" topLeftCell="A22">
      <selection activeCell="J56" sqref="J56"/>
      <pageMargins left="0.98425196850393704" right="0.98425196850393704" top="1.5748031496062993" bottom="0.98425196850393704" header="0.51181102362204722" footer="0.51181102362204722"/>
      <printOptions horizontalCentered="1" gridLines="1"/>
      <pageSetup paperSize="9" orientation="portrait" horizontalDpi="4294967292" verticalDpi="0" r:id="rId2"/>
      <headerFooter alignWithMargins="0">
        <oddHeader>&amp;CELECCIONES GENERALES DE 22 DE JUNIO DE 1986</oddHeader>
      </headerFooter>
    </customSheetView>
    <customSheetView guid="{43051D41-C919-44CF-B2CA-22FD08CAAFB3}" scale="80" topLeftCell="A22">
      <selection activeCell="J56" sqref="J56"/>
      <pageMargins left="0.98425196850393704" right="0.98425196850393704" top="1.5748031496062993" bottom="0.98425196850393704" header="0.51181102362204722" footer="0.51181102362204722"/>
      <printOptions horizontalCentered="1" gridLines="1"/>
      <pageSetup paperSize="9" orientation="portrait" horizontalDpi="4294967292" verticalDpi="0" r:id="rId3"/>
      <headerFooter alignWithMargins="0">
        <oddHeader>&amp;CELECCIONES GENERALES DE 22 DE JUNIO DE 1986</oddHeader>
      </headerFooter>
    </customSheetView>
  </customSheetViews>
  <mergeCells count="8">
    <mergeCell ref="H1:I1"/>
    <mergeCell ref="A1:E1"/>
    <mergeCell ref="A2:E2"/>
    <mergeCell ref="A3:E3"/>
    <mergeCell ref="A35:C35"/>
    <mergeCell ref="A23:E23"/>
    <mergeCell ref="A24:E24"/>
    <mergeCell ref="A29:E29"/>
  </mergeCells>
  <phoneticPr fontId="0" type="noConversion"/>
  <hyperlinks>
    <hyperlink ref="H1" location="Índice!A1" display="Volver al índice" xr:uid="{00000000-0004-0000-0400-000000000000}"/>
  </hyperlinks>
  <printOptions horizontalCentered="1" gridLinesSet="0"/>
  <pageMargins left="0.98425196850393704" right="0.98425196850393704" top="1.5748031496062993" bottom="0.98425196850393704" header="0.51181102362204722" footer="0.51181102362204722"/>
  <pageSetup paperSize="9" orientation="portrait" horizontalDpi="4294967292" verticalDpi="0" r:id="rId4"/>
  <headerFooter alignWithMargins="0">
    <oddHeader>&amp;CELECCIONES GENERALES DE 22 DE JUNIO DE 1986</oddHeader>
  </headerFooter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showGridLines="0" zoomScale="80" zoomScaleNormal="80" workbookViewId="0">
      <selection activeCell="F1" sqref="F1"/>
    </sheetView>
  </sheetViews>
  <sheetFormatPr baseColWidth="10" defaultRowHeight="18" customHeight="1" x14ac:dyDescent="0.2"/>
  <cols>
    <col min="1" max="1" width="72.7109375" customWidth="1"/>
    <col min="2" max="5" width="12.7109375" customWidth="1"/>
  </cols>
  <sheetData>
    <row r="1" spans="1:9" ht="60" customHeight="1" x14ac:dyDescent="0.2">
      <c r="A1" s="226"/>
      <c r="B1" s="226"/>
      <c r="C1" s="226"/>
      <c r="D1" s="226"/>
      <c r="E1" s="226"/>
      <c r="H1" s="224" t="s">
        <v>301</v>
      </c>
      <c r="I1" s="224"/>
    </row>
    <row r="2" spans="1:9" s="2" customFormat="1" ht="18" customHeight="1" x14ac:dyDescent="0.2">
      <c r="A2" s="225" t="s">
        <v>263</v>
      </c>
      <c r="B2" s="225"/>
      <c r="C2" s="225"/>
      <c r="D2" s="225"/>
      <c r="E2" s="225"/>
    </row>
    <row r="3" spans="1:9" s="2" customFormat="1" ht="18" customHeight="1" x14ac:dyDescent="0.2">
      <c r="A3" s="229"/>
      <c r="B3" s="229"/>
      <c r="C3" s="229"/>
      <c r="D3" s="229"/>
      <c r="E3" s="229"/>
    </row>
    <row r="4" spans="1:9" s="16" customFormat="1" ht="18" customHeight="1" x14ac:dyDescent="0.2">
      <c r="A4" s="35" t="s">
        <v>79</v>
      </c>
      <c r="B4" s="36" t="s">
        <v>94</v>
      </c>
      <c r="C4" s="36" t="s">
        <v>0</v>
      </c>
      <c r="D4" s="36" t="s">
        <v>95</v>
      </c>
      <c r="E4" s="36" t="s">
        <v>1</v>
      </c>
    </row>
    <row r="5" spans="1:9" ht="18" customHeight="1" x14ac:dyDescent="0.2">
      <c r="A5" s="51" t="s">
        <v>3</v>
      </c>
      <c r="B5" s="52">
        <v>6991593</v>
      </c>
      <c r="C5" s="53">
        <f>B5/B24*100</f>
        <v>34.353536848941815</v>
      </c>
      <c r="D5" s="51">
        <v>155</v>
      </c>
      <c r="E5" s="53">
        <f>D5/D22*100</f>
        <v>44.285714285714285</v>
      </c>
    </row>
    <row r="6" spans="1:9" ht="18" customHeight="1" x14ac:dyDescent="0.2">
      <c r="A6" s="40" t="s">
        <v>52</v>
      </c>
      <c r="B6" s="41">
        <v>5117049</v>
      </c>
      <c r="C6" s="42">
        <f>B6/B24*100</f>
        <v>25.142872501208362</v>
      </c>
      <c r="D6" s="40">
        <v>101</v>
      </c>
      <c r="E6" s="42">
        <f>D6/D22*100</f>
        <v>28.857142857142858</v>
      </c>
    </row>
    <row r="7" spans="1:9" ht="18" customHeight="1" x14ac:dyDescent="0.2">
      <c r="A7" s="40" t="s">
        <v>41</v>
      </c>
      <c r="B7" s="41">
        <v>1627136</v>
      </c>
      <c r="C7" s="41">
        <f>B7/B24*100</f>
        <v>7.9950129440085824</v>
      </c>
      <c r="D7" s="40">
        <v>14</v>
      </c>
      <c r="E7" s="41">
        <f>D7/D22*100</f>
        <v>4</v>
      </c>
    </row>
    <row r="8" spans="1:9" ht="18" customHeight="1" x14ac:dyDescent="0.2">
      <c r="A8" s="40" t="s">
        <v>34</v>
      </c>
      <c r="B8" s="41">
        <v>1617716</v>
      </c>
      <c r="C8" s="42">
        <f>B8/B24*100</f>
        <v>7.9487273096592954</v>
      </c>
      <c r="D8" s="40">
        <v>14</v>
      </c>
      <c r="E8" s="41">
        <f>D8/D22*100</f>
        <v>4</v>
      </c>
    </row>
    <row r="9" spans="1:9" ht="18" customHeight="1" x14ac:dyDescent="0.2">
      <c r="A9" s="40" t="s">
        <v>40</v>
      </c>
      <c r="B9" s="41">
        <v>1123975</v>
      </c>
      <c r="C9" s="42">
        <f>B9/B24*100</f>
        <v>5.5227065677005776</v>
      </c>
      <c r="D9" s="40">
        <v>20</v>
      </c>
      <c r="E9" s="42">
        <f>D9/D22*100</f>
        <v>5.7142857142857144</v>
      </c>
    </row>
    <row r="10" spans="1:9" ht="18" customHeight="1" x14ac:dyDescent="0.2">
      <c r="A10" s="40" t="s">
        <v>53</v>
      </c>
      <c r="B10" s="41">
        <v>1032243</v>
      </c>
      <c r="C10" s="42">
        <f>B10/B24*100</f>
        <v>5.0719768638652525</v>
      </c>
      <c r="D10" s="40">
        <v>18</v>
      </c>
      <c r="E10" s="42">
        <f>D10/D22*100</f>
        <v>5.1428571428571423</v>
      </c>
    </row>
    <row r="11" spans="1:9" ht="18" customHeight="1" x14ac:dyDescent="0.2">
      <c r="A11" s="40" t="s">
        <v>54</v>
      </c>
      <c r="B11" s="41">
        <v>252119</v>
      </c>
      <c r="C11" s="42">
        <f>B11/B24*100</f>
        <v>1.2387991344488105</v>
      </c>
      <c r="D11" s="40">
        <v>5</v>
      </c>
      <c r="E11" s="42">
        <f>D11/D22*100</f>
        <v>1.4285714285714286</v>
      </c>
    </row>
    <row r="12" spans="1:9" ht="18" customHeight="1" x14ac:dyDescent="0.2">
      <c r="A12" s="40" t="s">
        <v>55</v>
      </c>
      <c r="B12" s="41">
        <v>231452</v>
      </c>
      <c r="C12" s="42">
        <f>B12/B24*100</f>
        <v>1.1372508111901369</v>
      </c>
      <c r="D12" s="40">
        <v>3</v>
      </c>
      <c r="E12" s="42">
        <f>D12/D22*100</f>
        <v>0.85714285714285721</v>
      </c>
    </row>
    <row r="13" spans="1:9" ht="18" customHeight="1" x14ac:dyDescent="0.2">
      <c r="A13" s="40" t="s">
        <v>25</v>
      </c>
      <c r="B13" s="41">
        <v>217278</v>
      </c>
      <c r="C13" s="42">
        <f>B13/B24*100</f>
        <v>1.0676061634972718</v>
      </c>
      <c r="D13" s="40">
        <v>4</v>
      </c>
      <c r="E13" s="42">
        <f>D13/D22*100</f>
        <v>1.1428571428571428</v>
      </c>
    </row>
    <row r="14" spans="1:9" ht="18" customHeight="1" x14ac:dyDescent="0.2">
      <c r="A14" s="40" t="s">
        <v>56</v>
      </c>
      <c r="B14" s="41">
        <v>212687</v>
      </c>
      <c r="C14" s="42">
        <f>B14/B24*100</f>
        <v>1.0450480586886119</v>
      </c>
      <c r="D14" s="40">
        <v>2</v>
      </c>
      <c r="E14" s="42">
        <f>D14/D22*100</f>
        <v>0.5714285714285714</v>
      </c>
    </row>
    <row r="15" spans="1:9" ht="18" customHeight="1" x14ac:dyDescent="0.2">
      <c r="A15" s="40" t="s">
        <v>57</v>
      </c>
      <c r="B15" s="41">
        <v>144924</v>
      </c>
      <c r="C15" s="42">
        <f>B15/B24*100</f>
        <v>0.71209121788068108</v>
      </c>
      <c r="D15" s="40">
        <v>2</v>
      </c>
      <c r="E15" s="42">
        <f>D15/D22*100</f>
        <v>0.5714285714285714</v>
      </c>
    </row>
    <row r="16" spans="1:9" ht="18" customHeight="1" x14ac:dyDescent="0.2">
      <c r="A16" s="40" t="s">
        <v>58</v>
      </c>
      <c r="B16" s="41">
        <v>136955</v>
      </c>
      <c r="C16" s="42">
        <f>B16/B24*100</f>
        <v>0.6729351435569586</v>
      </c>
      <c r="D16" s="40">
        <v>2</v>
      </c>
      <c r="E16" s="42">
        <f>D16/D22*100</f>
        <v>0.5714285714285714</v>
      </c>
    </row>
    <row r="17" spans="1:11" ht="18" customHeight="1" x14ac:dyDescent="0.2">
      <c r="A17" s="40" t="s">
        <v>36</v>
      </c>
      <c r="B17" s="41">
        <v>105238</v>
      </c>
      <c r="C17" s="42">
        <f>B17/B24*100</f>
        <v>0.5170921005998117</v>
      </c>
      <c r="D17" s="40">
        <v>2</v>
      </c>
      <c r="E17" s="42">
        <f>D17/D22*100</f>
        <v>0.5714285714285714</v>
      </c>
    </row>
    <row r="18" spans="1:11" ht="18" customHeight="1" x14ac:dyDescent="0.2">
      <c r="A18" s="40" t="s">
        <v>59</v>
      </c>
      <c r="B18" s="41">
        <v>92216</v>
      </c>
      <c r="C18" s="42">
        <f>B18/B24*100</f>
        <v>0.453107861693611</v>
      </c>
      <c r="D18" s="40">
        <v>3</v>
      </c>
      <c r="E18" s="42">
        <f>D18/D22*100</f>
        <v>0.85714285714285721</v>
      </c>
    </row>
    <row r="19" spans="1:11" ht="18" customHeight="1" x14ac:dyDescent="0.2">
      <c r="A19" s="40" t="s">
        <v>60</v>
      </c>
      <c r="B19" s="41">
        <v>76707</v>
      </c>
      <c r="C19" s="42">
        <f>B19/B24*100</f>
        <v>0.3769036256932834</v>
      </c>
      <c r="D19" s="40">
        <v>3</v>
      </c>
      <c r="E19" s="42">
        <f>D19/D22*100</f>
        <v>0.85714285714285721</v>
      </c>
    </row>
    <row r="20" spans="1:11" ht="18" customHeight="1" x14ac:dyDescent="0.2">
      <c r="A20" s="40" t="s">
        <v>28</v>
      </c>
      <c r="B20" s="41">
        <v>71733</v>
      </c>
      <c r="C20" s="42">
        <f>B20/B24*100</f>
        <v>0.35246363150502946</v>
      </c>
      <c r="D20" s="40">
        <v>1</v>
      </c>
      <c r="E20" s="42">
        <f>D20/D22*100</f>
        <v>0.2857142857142857</v>
      </c>
    </row>
    <row r="21" spans="1:11" ht="18" customHeight="1" x14ac:dyDescent="0.2">
      <c r="A21" s="40" t="s">
        <v>45</v>
      </c>
      <c r="B21" s="41">
        <v>64767</v>
      </c>
      <c r="C21" s="42">
        <f>B21/B24*100</f>
        <v>0.31823584712316849</v>
      </c>
      <c r="D21" s="40">
        <v>1</v>
      </c>
      <c r="E21" s="42">
        <f>D21/D22*100</f>
        <v>0.2857142857142857</v>
      </c>
    </row>
    <row r="22" spans="1:11" s="16" customFormat="1" ht="18" customHeight="1" x14ac:dyDescent="0.2">
      <c r="A22" s="44" t="s">
        <v>15</v>
      </c>
      <c r="B22" s="45">
        <f>SUM(B5:B21)</f>
        <v>19115788</v>
      </c>
      <c r="C22" s="46">
        <f>SUM(C5:C21)</f>
        <v>93.92636663126126</v>
      </c>
      <c r="D22" s="44">
        <f>SUM(D5:D21)</f>
        <v>350</v>
      </c>
      <c r="E22" s="45">
        <f>SUM(E5:E21)</f>
        <v>100</v>
      </c>
    </row>
    <row r="23" spans="1:11" ht="18" customHeight="1" x14ac:dyDescent="0.2">
      <c r="A23" s="47" t="s">
        <v>16</v>
      </c>
      <c r="B23" s="48">
        <f>B24-B22</f>
        <v>1236099</v>
      </c>
      <c r="C23" s="49">
        <f>B23/B24*100</f>
        <v>6.0736333687387321</v>
      </c>
      <c r="D23" s="47"/>
      <c r="E23" s="47"/>
    </row>
    <row r="24" spans="1:11" s="16" customFormat="1" ht="18" customHeight="1" x14ac:dyDescent="0.2">
      <c r="A24" s="44" t="s">
        <v>30</v>
      </c>
      <c r="B24" s="45">
        <v>20351887</v>
      </c>
      <c r="C24" s="45">
        <f>SUM(C22:C23)</f>
        <v>99.999999999999986</v>
      </c>
      <c r="D24" s="44"/>
      <c r="E24" s="44"/>
    </row>
    <row r="25" spans="1:11" ht="18" customHeight="1" x14ac:dyDescent="0.2">
      <c r="A25" s="18"/>
      <c r="B25" s="17"/>
      <c r="C25" s="15"/>
      <c r="D25" s="21"/>
      <c r="E25" s="21"/>
    </row>
    <row r="26" spans="1:11" s="5" customFormat="1" ht="18" customHeight="1" x14ac:dyDescent="0.2">
      <c r="A26" s="227" t="s">
        <v>18</v>
      </c>
      <c r="B26" s="227"/>
      <c r="C26" s="227"/>
      <c r="D26" s="227"/>
      <c r="E26" s="227"/>
    </row>
    <row r="27" spans="1:11" s="5" customFormat="1" ht="18" customHeight="1" x14ac:dyDescent="0.2">
      <c r="A27" s="227" t="s">
        <v>19</v>
      </c>
      <c r="B27" s="227"/>
      <c r="C27" s="227"/>
      <c r="D27" s="227"/>
      <c r="E27" s="227"/>
    </row>
    <row r="28" spans="1:11" ht="18" customHeight="1" x14ac:dyDescent="0.2">
      <c r="A28" s="3" t="s">
        <v>305</v>
      </c>
      <c r="B28" s="54"/>
      <c r="C28" s="54"/>
      <c r="D28" s="54"/>
      <c r="E28" s="54"/>
    </row>
    <row r="29" spans="1:11" s="5" customFormat="1" ht="18" customHeight="1" x14ac:dyDescent="0.2">
      <c r="B29"/>
      <c r="C29"/>
      <c r="D29"/>
      <c r="E29"/>
    </row>
    <row r="30" spans="1:11" s="3" customFormat="1" ht="18" customHeight="1" x14ac:dyDescent="0.2">
      <c r="A30"/>
      <c r="B30"/>
      <c r="C30"/>
      <c r="D30"/>
      <c r="E30"/>
      <c r="G30" s="5"/>
      <c r="H30" s="5"/>
      <c r="I30" s="5"/>
      <c r="J30" s="5"/>
      <c r="K30" s="5"/>
    </row>
    <row r="32" spans="1:11" ht="18" customHeight="1" x14ac:dyDescent="0.2">
      <c r="G32" s="5"/>
      <c r="H32" s="5"/>
      <c r="I32" s="5"/>
      <c r="J32" s="5"/>
      <c r="K32" s="5"/>
    </row>
    <row r="33" spans="1:11" ht="18" customHeight="1" x14ac:dyDescent="0.2">
      <c r="A33" s="225" t="s">
        <v>258</v>
      </c>
      <c r="B33" s="225"/>
      <c r="C33" s="225"/>
      <c r="G33" s="3"/>
      <c r="H33" s="3"/>
      <c r="I33" s="3"/>
      <c r="J33" s="3"/>
      <c r="K33" s="3"/>
    </row>
    <row r="34" spans="1:11" ht="18" customHeight="1" x14ac:dyDescent="0.2">
      <c r="A34" s="73"/>
      <c r="B34" s="73"/>
      <c r="C34" s="73"/>
    </row>
    <row r="35" spans="1:11" ht="18" customHeight="1" x14ac:dyDescent="0.2">
      <c r="A35" s="75" t="s">
        <v>130</v>
      </c>
      <c r="B35" s="36" t="s">
        <v>95</v>
      </c>
      <c r="C35" s="36" t="s">
        <v>1</v>
      </c>
    </row>
    <row r="36" spans="1:11" ht="18" customHeight="1" x14ac:dyDescent="0.2">
      <c r="A36" s="40" t="s">
        <v>141</v>
      </c>
      <c r="B36" s="41">
        <v>79</v>
      </c>
      <c r="C36" s="61">
        <f>B36/B53*100</f>
        <v>37.980769230769226</v>
      </c>
    </row>
    <row r="37" spans="1:11" ht="18" customHeight="1" x14ac:dyDescent="0.2">
      <c r="A37" s="40" t="s">
        <v>52</v>
      </c>
      <c r="B37" s="84">
        <v>71</v>
      </c>
      <c r="C37" s="72">
        <f>B37/B53*100</f>
        <v>34.134615384615387</v>
      </c>
    </row>
    <row r="38" spans="1:11" ht="18" customHeight="1" x14ac:dyDescent="0.2">
      <c r="A38" s="40" t="s">
        <v>146</v>
      </c>
      <c r="B38" s="84">
        <v>18</v>
      </c>
      <c r="C38" s="82">
        <f>B38/B53*100</f>
        <v>8.6538461538461533</v>
      </c>
    </row>
    <row r="39" spans="1:11" ht="18" customHeight="1" x14ac:dyDescent="0.2">
      <c r="A39" s="40" t="s">
        <v>33</v>
      </c>
      <c r="B39" s="41">
        <v>10</v>
      </c>
      <c r="C39" s="61">
        <f>B39/B53*100</f>
        <v>4.8076923076923084</v>
      </c>
    </row>
    <row r="40" spans="1:11" ht="18" customHeight="1" x14ac:dyDescent="0.2">
      <c r="A40" s="40" t="s">
        <v>40</v>
      </c>
      <c r="B40" s="84">
        <v>6</v>
      </c>
      <c r="C40" s="72">
        <f>B40/B53*100</f>
        <v>2.8846153846153846</v>
      </c>
    </row>
    <row r="41" spans="1:11" ht="18" customHeight="1" x14ac:dyDescent="0.2">
      <c r="A41" s="86" t="s">
        <v>187</v>
      </c>
      <c r="B41" s="84">
        <v>4</v>
      </c>
      <c r="C41" s="82">
        <f>B41/B53*100</f>
        <v>1.9230769230769231</v>
      </c>
    </row>
    <row r="42" spans="1:11" ht="18" customHeight="1" x14ac:dyDescent="0.2">
      <c r="A42" s="40" t="s">
        <v>160</v>
      </c>
      <c r="B42" s="41">
        <v>3</v>
      </c>
      <c r="C42" s="61">
        <f>B42/B53*100</f>
        <v>1.4423076923076923</v>
      </c>
    </row>
    <row r="43" spans="1:11" ht="18" customHeight="1" x14ac:dyDescent="0.2">
      <c r="A43" s="40" t="s">
        <v>59</v>
      </c>
      <c r="B43" s="84">
        <v>3</v>
      </c>
      <c r="C43" s="72">
        <f>B43/B53*100</f>
        <v>1.4423076923076923</v>
      </c>
    </row>
    <row r="44" spans="1:11" ht="18" customHeight="1" x14ac:dyDescent="0.2">
      <c r="A44" s="40" t="s">
        <v>161</v>
      </c>
      <c r="B44" s="84">
        <v>3</v>
      </c>
      <c r="C44" s="61">
        <f>B44/B53*100</f>
        <v>1.4423076923076923</v>
      </c>
    </row>
    <row r="45" spans="1:11" ht="18" customHeight="1" x14ac:dyDescent="0.2">
      <c r="A45" s="40" t="s">
        <v>159</v>
      </c>
      <c r="B45" s="41">
        <v>2</v>
      </c>
      <c r="C45" s="72">
        <f>B45/B53*100</f>
        <v>0.96153846153846156</v>
      </c>
    </row>
    <row r="46" spans="1:11" ht="18" customHeight="1" x14ac:dyDescent="0.2">
      <c r="A46" s="40" t="s">
        <v>162</v>
      </c>
      <c r="B46" s="84">
        <v>2</v>
      </c>
      <c r="C46" s="82">
        <f>B46/B53*100</f>
        <v>0.96153846153846156</v>
      </c>
    </row>
    <row r="47" spans="1:11" ht="18" customHeight="1" x14ac:dyDescent="0.2">
      <c r="A47" s="40" t="s">
        <v>163</v>
      </c>
      <c r="B47" s="84">
        <v>2</v>
      </c>
      <c r="C47" s="61">
        <f>B47/B53*100</f>
        <v>0.96153846153846156</v>
      </c>
    </row>
    <row r="48" spans="1:11" ht="18" customHeight="1" x14ac:dyDescent="0.2">
      <c r="A48" s="40" t="s">
        <v>164</v>
      </c>
      <c r="B48" s="41">
        <v>1</v>
      </c>
      <c r="C48" s="72">
        <f>B48/B53*100</f>
        <v>0.48076923076923078</v>
      </c>
    </row>
    <row r="49" spans="1:3" ht="18" customHeight="1" x14ac:dyDescent="0.2">
      <c r="A49" s="40" t="s">
        <v>167</v>
      </c>
      <c r="B49" s="84">
        <v>1</v>
      </c>
      <c r="C49" s="82">
        <f>B49/B53*100</f>
        <v>0.48076923076923078</v>
      </c>
    </row>
    <row r="50" spans="1:3" ht="18" customHeight="1" x14ac:dyDescent="0.2">
      <c r="A50" s="40" t="s">
        <v>106</v>
      </c>
      <c r="B50" s="84">
        <v>1</v>
      </c>
      <c r="C50" s="61">
        <f>B50/B53*100</f>
        <v>0.48076923076923078</v>
      </c>
    </row>
    <row r="51" spans="1:3" ht="18" customHeight="1" x14ac:dyDescent="0.2">
      <c r="A51" s="40" t="s">
        <v>165</v>
      </c>
      <c r="B51" s="41">
        <v>1</v>
      </c>
      <c r="C51" s="72">
        <f>B51/B53*100</f>
        <v>0.48076923076923078</v>
      </c>
    </row>
    <row r="52" spans="1:3" ht="18" customHeight="1" x14ac:dyDescent="0.2">
      <c r="A52" s="40" t="s">
        <v>166</v>
      </c>
      <c r="B52" s="84">
        <v>1</v>
      </c>
      <c r="C52" s="61">
        <f>B52/B53*100</f>
        <v>0.48076923076923078</v>
      </c>
    </row>
    <row r="53" spans="1:3" ht="18" customHeight="1" x14ac:dyDescent="0.2">
      <c r="A53" s="90" t="s">
        <v>15</v>
      </c>
      <c r="B53" s="45">
        <f>SUM(B36:B52)</f>
        <v>208</v>
      </c>
      <c r="C53" s="45">
        <f>SUM(C36:C52)</f>
        <v>100</v>
      </c>
    </row>
    <row r="55" spans="1:3" ht="18" customHeight="1" x14ac:dyDescent="0.2">
      <c r="A55" s="191" t="s">
        <v>262</v>
      </c>
    </row>
    <row r="56" spans="1:3" ht="18" customHeight="1" x14ac:dyDescent="0.2">
      <c r="A56" s="3" t="s">
        <v>305</v>
      </c>
    </row>
  </sheetData>
  <customSheetViews>
    <customSheetView guid="{351CAE4F-4B7C-485B-9E41-172905BCF30B}" scale="80" topLeftCell="A31">
      <selection activeCell="F59" sqref="F59"/>
      <pageMargins left="0.78740157480314965" right="0.78740157480314965" top="1.5748031496062993" bottom="0.98425196850393704" header="0.51181102362204722" footer="0.51181102362204722"/>
      <printOptions horizontalCentered="1" gridLines="1"/>
      <pageSetup paperSize="9" orientation="portrait" horizontalDpi="4294967292" verticalDpi="0" r:id="rId1"/>
      <headerFooter alignWithMargins="0">
        <oddHeader>&amp;CELECCIONES GENERALES DE 29 DE OCTUBRE DE 1989</oddHeader>
      </headerFooter>
    </customSheetView>
    <customSheetView guid="{EEAD2118-C29C-4F79-8CF9-3E9E1EF97B7B}" scale="80" topLeftCell="A31">
      <selection activeCell="F59" sqref="F59"/>
      <pageMargins left="0.78740157480314965" right="0.78740157480314965" top="1.5748031496062993" bottom="0.98425196850393704" header="0.51181102362204722" footer="0.51181102362204722"/>
      <printOptions horizontalCentered="1" gridLines="1"/>
      <pageSetup paperSize="9" orientation="portrait" horizontalDpi="4294967292" verticalDpi="0" r:id="rId2"/>
      <headerFooter alignWithMargins="0">
        <oddHeader>&amp;CELECCIONES GENERALES DE 29 DE OCTUBRE DE 1989</oddHeader>
      </headerFooter>
    </customSheetView>
    <customSheetView guid="{43051D41-C919-44CF-B2CA-22FD08CAAFB3}" scale="80" topLeftCell="A31">
      <selection activeCell="F59" sqref="F59"/>
      <pageMargins left="0.78740157480314965" right="0.78740157480314965" top="1.5748031496062993" bottom="0.98425196850393704" header="0.51181102362204722" footer="0.51181102362204722"/>
      <printOptions horizontalCentered="1" gridLines="1"/>
      <pageSetup paperSize="9" orientation="portrait" horizontalDpi="4294967292" verticalDpi="0" r:id="rId3"/>
      <headerFooter alignWithMargins="0">
        <oddHeader>&amp;CELECCIONES GENERALES DE 29 DE OCTUBRE DE 1989</oddHeader>
      </headerFooter>
    </customSheetView>
  </customSheetViews>
  <mergeCells count="7">
    <mergeCell ref="H1:I1"/>
    <mergeCell ref="A33:C33"/>
    <mergeCell ref="A1:E1"/>
    <mergeCell ref="A2:E2"/>
    <mergeCell ref="A3:E3"/>
    <mergeCell ref="A26:E26"/>
    <mergeCell ref="A27:E27"/>
  </mergeCells>
  <phoneticPr fontId="0" type="noConversion"/>
  <hyperlinks>
    <hyperlink ref="H1" location="Índice!A1" display="Volver al índice" xr:uid="{00000000-0004-0000-0500-000000000000}"/>
  </hyperlinks>
  <printOptions horizontalCentered="1" gridLinesSet="0"/>
  <pageMargins left="0.78740157480314965" right="0.78740157480314965" top="1.5748031496062993" bottom="0.98425196850393704" header="0.51181102362204722" footer="0.51181102362204722"/>
  <pageSetup paperSize="9" orientation="portrait" horizontalDpi="4294967292" verticalDpi="0" r:id="rId4"/>
  <headerFooter alignWithMargins="0">
    <oddHeader>&amp;CELECCIONES GENERALES DE 29 DE OCTUBRE DE 1989</oddHeader>
  </headerFooter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6"/>
  <sheetViews>
    <sheetView showGridLines="0" zoomScale="80" zoomScaleNormal="80" workbookViewId="0">
      <selection activeCell="F1" sqref="F1"/>
    </sheetView>
  </sheetViews>
  <sheetFormatPr baseColWidth="10" defaultRowHeight="18" customHeight="1" x14ac:dyDescent="0.2"/>
  <cols>
    <col min="1" max="1" width="72.7109375" customWidth="1"/>
    <col min="2" max="5" width="12.7109375" customWidth="1"/>
  </cols>
  <sheetData>
    <row r="1" spans="1:9" ht="60.75" customHeight="1" x14ac:dyDescent="0.2">
      <c r="A1" s="226"/>
      <c r="B1" s="226"/>
      <c r="C1" s="226"/>
      <c r="D1" s="226"/>
      <c r="E1" s="226"/>
      <c r="H1" s="224" t="s">
        <v>301</v>
      </c>
      <c r="I1" s="224"/>
    </row>
    <row r="2" spans="1:9" s="12" customFormat="1" ht="18" customHeight="1" x14ac:dyDescent="0.2">
      <c r="A2" s="225" t="s">
        <v>264</v>
      </c>
      <c r="B2" s="225"/>
      <c r="C2" s="225"/>
      <c r="D2" s="225"/>
      <c r="E2" s="225"/>
    </row>
    <row r="3" spans="1:9" s="2" customFormat="1" ht="18" customHeight="1" x14ac:dyDescent="0.2">
      <c r="A3" s="229"/>
      <c r="B3" s="229"/>
      <c r="C3" s="229"/>
      <c r="D3" s="229"/>
      <c r="E3" s="229"/>
    </row>
    <row r="4" spans="1:9" ht="18" customHeight="1" x14ac:dyDescent="0.2">
      <c r="A4" s="35" t="s">
        <v>79</v>
      </c>
      <c r="B4" s="36" t="s">
        <v>94</v>
      </c>
      <c r="C4" s="36" t="s">
        <v>0</v>
      </c>
      <c r="D4" s="36" t="s">
        <v>95</v>
      </c>
      <c r="E4" s="36" t="s">
        <v>1</v>
      </c>
    </row>
    <row r="5" spans="1:9" ht="18" customHeight="1" x14ac:dyDescent="0.2">
      <c r="A5" s="51" t="s">
        <v>52</v>
      </c>
      <c r="B5" s="52">
        <v>8089235</v>
      </c>
      <c r="C5" s="53">
        <f>B5/B21*100</f>
        <v>34.564675705464879</v>
      </c>
      <c r="D5" s="51">
        <v>138</v>
      </c>
      <c r="E5" s="53">
        <f>D5/D19*100</f>
        <v>39.428571428571431</v>
      </c>
    </row>
    <row r="6" spans="1:9" ht="18" customHeight="1" x14ac:dyDescent="0.2">
      <c r="A6" s="40" t="s">
        <v>3</v>
      </c>
      <c r="B6" s="41">
        <v>7872245</v>
      </c>
      <c r="C6" s="42">
        <f>B6/B21*100</f>
        <v>33.637494212860339</v>
      </c>
      <c r="D6" s="40">
        <v>141</v>
      </c>
      <c r="E6" s="42">
        <f>D6/D19*100</f>
        <v>40.285714285714285</v>
      </c>
    </row>
    <row r="7" spans="1:9" ht="18" customHeight="1" x14ac:dyDescent="0.2">
      <c r="A7" s="40" t="s">
        <v>41</v>
      </c>
      <c r="B7" s="41">
        <v>1905673</v>
      </c>
      <c r="C7" s="42">
        <f>B7/B21*100</f>
        <v>8.1427933847465628</v>
      </c>
      <c r="D7" s="40">
        <v>15</v>
      </c>
      <c r="E7" s="42">
        <f>D7/D19*100</f>
        <v>4.2857142857142856</v>
      </c>
    </row>
    <row r="8" spans="1:9" ht="18" customHeight="1" x14ac:dyDescent="0.2">
      <c r="A8" s="40" t="s">
        <v>40</v>
      </c>
      <c r="B8" s="41">
        <v>1277838</v>
      </c>
      <c r="C8" s="42">
        <f>B8/B21*100</f>
        <v>5.4601029731636954</v>
      </c>
      <c r="D8" s="40">
        <v>18</v>
      </c>
      <c r="E8" s="42">
        <f>D8/D19*100</f>
        <v>5.1428571428571423</v>
      </c>
    </row>
    <row r="9" spans="1:9" ht="18" customHeight="1" x14ac:dyDescent="0.2">
      <c r="A9" s="40" t="s">
        <v>53</v>
      </c>
      <c r="B9" s="41">
        <v>1165783</v>
      </c>
      <c r="C9" s="42">
        <f>B9/B21*100</f>
        <v>4.9813006221161773</v>
      </c>
      <c r="D9" s="40">
        <v>17</v>
      </c>
      <c r="E9" s="42">
        <f>D9/D19*100</f>
        <v>4.8571428571428568</v>
      </c>
    </row>
    <row r="10" spans="1:9" ht="18" customHeight="1" x14ac:dyDescent="0.2">
      <c r="A10" s="40" t="s">
        <v>54</v>
      </c>
      <c r="B10" s="41">
        <v>291448</v>
      </c>
      <c r="C10" s="42">
        <f>B10/B21*100</f>
        <v>1.2453347696050772</v>
      </c>
      <c r="D10" s="40">
        <v>5</v>
      </c>
      <c r="E10" s="42">
        <f>D10/D19*100</f>
        <v>1.4285714285714286</v>
      </c>
    </row>
    <row r="11" spans="1:9" ht="18" customHeight="1" x14ac:dyDescent="0.2">
      <c r="A11" s="40" t="s">
        <v>55</v>
      </c>
      <c r="B11" s="41">
        <v>273444</v>
      </c>
      <c r="C11" s="42">
        <f>B11/B21*100</f>
        <v>1.1684050696518444</v>
      </c>
      <c r="D11" s="40">
        <v>3</v>
      </c>
      <c r="E11" s="42">
        <f>D11/D19*100</f>
        <v>0.85714285714285721</v>
      </c>
    </row>
    <row r="12" spans="1:9" ht="18" customHeight="1" x14ac:dyDescent="0.2">
      <c r="A12" s="40" t="s">
        <v>61</v>
      </c>
      <c r="B12" s="41">
        <v>207077</v>
      </c>
      <c r="C12" s="42">
        <f>B12/B21*100</f>
        <v>0.88482401006529676</v>
      </c>
      <c r="D12" s="40">
        <v>4</v>
      </c>
      <c r="E12" s="42">
        <f>D12/D19*100</f>
        <v>1.1428571428571428</v>
      </c>
    </row>
    <row r="13" spans="1:9" ht="18" customHeight="1" x14ac:dyDescent="0.2">
      <c r="A13" s="40" t="s">
        <v>25</v>
      </c>
      <c r="B13" s="41">
        <v>206876</v>
      </c>
      <c r="C13" s="42">
        <f>B13/B21*100</f>
        <v>0.88396515260636532</v>
      </c>
      <c r="D13" s="40">
        <v>2</v>
      </c>
      <c r="E13" s="42">
        <f>D13/D19*100</f>
        <v>0.5714285714285714</v>
      </c>
    </row>
    <row r="14" spans="1:9" ht="18" customHeight="1" x14ac:dyDescent="0.2">
      <c r="A14" s="40" t="s">
        <v>35</v>
      </c>
      <c r="B14" s="41">
        <v>189632</v>
      </c>
      <c r="C14" s="42">
        <f>B14/B21*100</f>
        <v>0.81028287389088272</v>
      </c>
      <c r="D14" s="40">
        <v>1</v>
      </c>
      <c r="E14" s="42">
        <f>D14/D19*100</f>
        <v>0.2857142857142857</v>
      </c>
    </row>
    <row r="15" spans="1:9" ht="18" customHeight="1" x14ac:dyDescent="0.2">
      <c r="A15" s="40" t="s">
        <v>28</v>
      </c>
      <c r="B15" s="41">
        <v>144544</v>
      </c>
      <c r="C15" s="42">
        <f>B15/B21*100</f>
        <v>0.6176253360386631</v>
      </c>
      <c r="D15" s="40">
        <v>1</v>
      </c>
      <c r="E15" s="42">
        <f>D15/D19*100</f>
        <v>0.2857142857142857</v>
      </c>
    </row>
    <row r="16" spans="1:9" ht="18" customHeight="1" x14ac:dyDescent="0.2">
      <c r="A16" s="40" t="s">
        <v>62</v>
      </c>
      <c r="B16" s="41">
        <v>129293</v>
      </c>
      <c r="C16" s="42">
        <f>B16/B21*100</f>
        <v>0.55245899222691275</v>
      </c>
      <c r="D16" s="40">
        <v>1</v>
      </c>
      <c r="E16" s="42">
        <f>D16/D19*100</f>
        <v>0.2857142857142857</v>
      </c>
    </row>
    <row r="17" spans="1:11" ht="18" customHeight="1" x14ac:dyDescent="0.2">
      <c r="A17" s="40" t="s">
        <v>46</v>
      </c>
      <c r="B17" s="41">
        <v>112341</v>
      </c>
      <c r="C17" s="42">
        <f>B17/B21*100</f>
        <v>0.48002440693435527</v>
      </c>
      <c r="D17" s="40">
        <v>1</v>
      </c>
      <c r="E17" s="42">
        <f>D17/D19*100</f>
        <v>0.2857142857142857</v>
      </c>
    </row>
    <row r="18" spans="1:11" ht="18" customHeight="1" x14ac:dyDescent="0.2">
      <c r="A18" s="40" t="s">
        <v>63</v>
      </c>
      <c r="B18" s="41">
        <v>112228</v>
      </c>
      <c r="C18" s="42">
        <f>B18/B21*100</f>
        <v>0.47954156667137399</v>
      </c>
      <c r="D18" s="40">
        <v>3</v>
      </c>
      <c r="E18" s="42">
        <f>D18/D19*100</f>
        <v>0.85714285714285721</v>
      </c>
    </row>
    <row r="19" spans="1:11" s="16" customFormat="1" ht="18" customHeight="1" x14ac:dyDescent="0.2">
      <c r="A19" s="44" t="s">
        <v>15</v>
      </c>
      <c r="B19" s="45">
        <f>SUM(B5:B18)</f>
        <v>21977657</v>
      </c>
      <c r="C19" s="46">
        <f>SUM(C5:C18)</f>
        <v>93.908829076042437</v>
      </c>
      <c r="D19" s="44">
        <f>SUM(D5:D18)</f>
        <v>350</v>
      </c>
      <c r="E19" s="45">
        <f>SUM(E5:E18)</f>
        <v>100.00000000000004</v>
      </c>
    </row>
    <row r="20" spans="1:11" ht="18" customHeight="1" x14ac:dyDescent="0.2">
      <c r="A20" s="47" t="s">
        <v>16</v>
      </c>
      <c r="B20" s="48">
        <f>B21-B19</f>
        <v>1425528</v>
      </c>
      <c r="C20" s="49">
        <f>B20/B21*100</f>
        <v>6.0911709239575718</v>
      </c>
      <c r="D20" s="47"/>
      <c r="E20" s="47"/>
    </row>
    <row r="21" spans="1:11" s="16" customFormat="1" ht="18" customHeight="1" x14ac:dyDescent="0.2">
      <c r="A21" s="44" t="s">
        <v>30</v>
      </c>
      <c r="B21" s="45">
        <v>23403185</v>
      </c>
      <c r="C21" s="45">
        <f>SUM(C19:C20)</f>
        <v>100.00000000000001</v>
      </c>
      <c r="D21" s="44"/>
      <c r="E21" s="44"/>
    </row>
    <row r="22" spans="1:11" ht="18" customHeight="1" x14ac:dyDescent="0.2">
      <c r="A22" s="18"/>
      <c r="B22" s="17"/>
      <c r="C22" s="15"/>
      <c r="D22" s="21"/>
      <c r="E22" s="21"/>
    </row>
    <row r="23" spans="1:11" s="5" customFormat="1" ht="18" customHeight="1" x14ac:dyDescent="0.2">
      <c r="A23" s="227" t="s">
        <v>18</v>
      </c>
      <c r="B23" s="227"/>
      <c r="C23" s="227"/>
      <c r="D23" s="227"/>
      <c r="E23" s="227"/>
    </row>
    <row r="24" spans="1:11" s="5" customFormat="1" ht="18" customHeight="1" x14ac:dyDescent="0.2">
      <c r="A24" s="227" t="s">
        <v>19</v>
      </c>
      <c r="B24" s="227"/>
      <c r="C24" s="227"/>
      <c r="D24" s="227"/>
      <c r="E24" s="227"/>
    </row>
    <row r="25" spans="1:11" ht="18" customHeight="1" x14ac:dyDescent="0.2">
      <c r="A25" s="189" t="s">
        <v>306</v>
      </c>
      <c r="B25" s="54"/>
      <c r="C25" s="54"/>
      <c r="D25" s="54"/>
      <c r="E25" s="54"/>
    </row>
    <row r="26" spans="1:11" ht="18" customHeight="1" x14ac:dyDescent="0.2">
      <c r="B26" s="189"/>
      <c r="C26" s="189"/>
      <c r="D26" s="189"/>
      <c r="E26" s="189"/>
    </row>
    <row r="27" spans="1:11" ht="18" customHeight="1" x14ac:dyDescent="0.2">
      <c r="A27" s="189"/>
      <c r="B27" s="189"/>
      <c r="C27" s="189"/>
      <c r="D27" s="189"/>
      <c r="E27" s="189"/>
    </row>
    <row r="28" spans="1:11" s="5" customFormat="1" ht="18" customHeight="1" x14ac:dyDescent="0.2">
      <c r="A28"/>
      <c r="B28"/>
      <c r="C28"/>
      <c r="D28"/>
      <c r="E28"/>
      <c r="G28"/>
      <c r="H28"/>
      <c r="I28"/>
      <c r="J28"/>
      <c r="K28"/>
    </row>
    <row r="30" spans="1:11" ht="18" customHeight="1" x14ac:dyDescent="0.2">
      <c r="A30" s="225" t="s">
        <v>265</v>
      </c>
      <c r="B30" s="225"/>
      <c r="C30" s="225"/>
    </row>
    <row r="31" spans="1:11" ht="18" customHeight="1" x14ac:dyDescent="0.2">
      <c r="A31" s="73"/>
      <c r="B31" s="73"/>
      <c r="C31" s="73"/>
    </row>
    <row r="32" spans="1:11" ht="18" customHeight="1" x14ac:dyDescent="0.2">
      <c r="A32" s="75" t="s">
        <v>130</v>
      </c>
      <c r="B32" s="36" t="s">
        <v>95</v>
      </c>
      <c r="C32" s="36" t="s">
        <v>1</v>
      </c>
    </row>
    <row r="33" spans="1:3" ht="18" customHeight="1" x14ac:dyDescent="0.2">
      <c r="A33" s="51" t="s">
        <v>52</v>
      </c>
      <c r="B33" s="52">
        <v>90</v>
      </c>
      <c r="C33" s="60">
        <f>B33/B44*100</f>
        <v>43.269230769230774</v>
      </c>
    </row>
    <row r="34" spans="1:3" ht="18" customHeight="1" x14ac:dyDescent="0.2">
      <c r="A34" s="86" t="s">
        <v>141</v>
      </c>
      <c r="B34" s="41">
        <v>55</v>
      </c>
      <c r="C34" s="61">
        <f>B34/B44*100</f>
        <v>26.442307692307693</v>
      </c>
    </row>
    <row r="35" spans="1:3" ht="18" customHeight="1" x14ac:dyDescent="0.2">
      <c r="A35" s="86" t="s">
        <v>146</v>
      </c>
      <c r="B35" s="41">
        <v>24</v>
      </c>
      <c r="C35" s="61">
        <f>B35/B44*100</f>
        <v>11.538461538461538</v>
      </c>
    </row>
    <row r="36" spans="1:3" ht="18" customHeight="1" x14ac:dyDescent="0.2">
      <c r="A36" s="21" t="s">
        <v>33</v>
      </c>
      <c r="B36" s="84">
        <v>10</v>
      </c>
      <c r="C36" s="72">
        <f>B36/B44*100</f>
        <v>4.8076923076923084</v>
      </c>
    </row>
    <row r="37" spans="1:3" ht="18" customHeight="1" x14ac:dyDescent="0.2">
      <c r="A37" s="87" t="s">
        <v>152</v>
      </c>
      <c r="B37" s="84">
        <v>7</v>
      </c>
      <c r="C37" s="82">
        <f>B37/B44*100</f>
        <v>3.3653846153846154</v>
      </c>
    </row>
    <row r="38" spans="1:3" ht="18" customHeight="1" x14ac:dyDescent="0.2">
      <c r="A38" s="21" t="s">
        <v>40</v>
      </c>
      <c r="B38" s="41">
        <v>6</v>
      </c>
      <c r="C38" s="72">
        <f>B38/B44*100</f>
        <v>2.8846153846153846</v>
      </c>
    </row>
    <row r="39" spans="1:3" ht="18" customHeight="1" x14ac:dyDescent="0.2">
      <c r="A39" s="83" t="s">
        <v>143</v>
      </c>
      <c r="B39" s="77">
        <v>5</v>
      </c>
      <c r="C39" s="85">
        <f>B39/B44*100</f>
        <v>2.4038461538461542</v>
      </c>
    </row>
    <row r="40" spans="1:3" ht="18" customHeight="1" x14ac:dyDescent="0.2">
      <c r="A40" s="21" t="s">
        <v>159</v>
      </c>
      <c r="B40" s="41">
        <v>4</v>
      </c>
      <c r="C40" s="72">
        <f>B40/B44*100</f>
        <v>1.9230769230769231</v>
      </c>
    </row>
    <row r="41" spans="1:3" ht="18" customHeight="1" x14ac:dyDescent="0.2">
      <c r="A41" s="83" t="s">
        <v>187</v>
      </c>
      <c r="B41" s="84">
        <v>3</v>
      </c>
      <c r="C41" s="82">
        <f>B41/B44*100</f>
        <v>1.4423076923076923</v>
      </c>
    </row>
    <row r="42" spans="1:3" ht="18" customHeight="1" x14ac:dyDescent="0.2">
      <c r="A42" s="51" t="s">
        <v>156</v>
      </c>
      <c r="B42" s="41">
        <v>3</v>
      </c>
      <c r="C42" s="72">
        <f>B42/B44*100</f>
        <v>1.4423076923076923</v>
      </c>
    </row>
    <row r="43" spans="1:3" ht="18" customHeight="1" x14ac:dyDescent="0.2">
      <c r="A43" s="86" t="s">
        <v>117</v>
      </c>
      <c r="B43" s="84">
        <v>1</v>
      </c>
      <c r="C43" s="61">
        <f>B43/B44*100</f>
        <v>0.48076923076923078</v>
      </c>
    </row>
    <row r="44" spans="1:3" ht="18" customHeight="1" x14ac:dyDescent="0.2">
      <c r="A44" s="90" t="s">
        <v>15</v>
      </c>
      <c r="B44" s="45">
        <f>SUM(B33:B43)</f>
        <v>208</v>
      </c>
      <c r="C44" s="45">
        <f>SUM(C33:C43)</f>
        <v>100</v>
      </c>
    </row>
    <row r="46" spans="1:3" ht="18" customHeight="1" x14ac:dyDescent="0.2">
      <c r="A46" s="210" t="s">
        <v>306</v>
      </c>
    </row>
  </sheetData>
  <sortState ref="A32:B41">
    <sortCondition descending="1" ref="B32:B41"/>
  </sortState>
  <customSheetViews>
    <customSheetView guid="{351CAE4F-4B7C-485B-9E41-172905BCF30B}" scale="80" topLeftCell="A16">
      <selection activeCell="K52" sqref="K52"/>
      <pageMargins left="0.78740157480314965" right="0.59055118110236227" top="1.5748031496062993" bottom="0.98425196850393704" header="0.51181102362204722" footer="0.51181102362204722"/>
      <printOptions horizontalCentered="1" gridLines="1"/>
      <pageSetup paperSize="9" orientation="portrait" horizontalDpi="4294967292" r:id="rId1"/>
      <headerFooter alignWithMargins="0">
        <oddHeader>&amp;CELECCIONES GENERALES DE 6 DE JUNIO DE 1993</oddHeader>
      </headerFooter>
    </customSheetView>
    <customSheetView guid="{EEAD2118-C29C-4F79-8CF9-3E9E1EF97B7B}" scale="80" topLeftCell="A16">
      <selection activeCell="K52" sqref="K52"/>
      <pageMargins left="0.78740157480314965" right="0.59055118110236227" top="1.5748031496062993" bottom="0.98425196850393704" header="0.51181102362204722" footer="0.51181102362204722"/>
      <printOptions horizontalCentered="1" gridLines="1"/>
      <pageSetup paperSize="9" orientation="portrait" horizontalDpi="4294967292" r:id="rId2"/>
      <headerFooter alignWithMargins="0">
        <oddHeader>&amp;CELECCIONES GENERALES DE 6 DE JUNIO DE 1993</oddHeader>
      </headerFooter>
    </customSheetView>
    <customSheetView guid="{43051D41-C919-44CF-B2CA-22FD08CAAFB3}" scale="80" topLeftCell="A16">
      <selection activeCell="K52" sqref="K52"/>
      <pageMargins left="0.78740157480314965" right="0.59055118110236227" top="1.5748031496062993" bottom="0.98425196850393704" header="0.51181102362204722" footer="0.51181102362204722"/>
      <printOptions horizontalCentered="1" gridLines="1"/>
      <pageSetup paperSize="9" orientation="portrait" horizontalDpi="4294967292" r:id="rId3"/>
      <headerFooter alignWithMargins="0">
        <oddHeader>&amp;CELECCIONES GENERALES DE 6 DE JUNIO DE 1993</oddHeader>
      </headerFooter>
    </customSheetView>
  </customSheetViews>
  <mergeCells count="7">
    <mergeCell ref="H1:I1"/>
    <mergeCell ref="A30:C30"/>
    <mergeCell ref="A1:E1"/>
    <mergeCell ref="A2:E2"/>
    <mergeCell ref="A3:E3"/>
    <mergeCell ref="A23:E23"/>
    <mergeCell ref="A24:E24"/>
  </mergeCells>
  <phoneticPr fontId="0" type="noConversion"/>
  <hyperlinks>
    <hyperlink ref="H1" location="Índice!A1" display="Volver al índice" xr:uid="{00000000-0004-0000-0600-000000000000}"/>
  </hyperlinks>
  <printOptions horizontalCentered="1" gridLinesSet="0"/>
  <pageMargins left="0.78740157480314965" right="0.59055118110236227" top="1.5748031496062993" bottom="0.98425196850393704" header="0.51181102362204722" footer="0.51181102362204722"/>
  <pageSetup paperSize="9" orientation="portrait" horizontalDpi="4294967292" r:id="rId4"/>
  <headerFooter alignWithMargins="0">
    <oddHeader>&amp;CELECCIONES GENERALES DE 6 DE JUNIO DE 1993</oddHeader>
  </headerFooter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9"/>
  <sheetViews>
    <sheetView showGridLines="0" zoomScale="80" zoomScaleNormal="80" workbookViewId="0">
      <selection activeCell="F1" sqref="F1"/>
    </sheetView>
  </sheetViews>
  <sheetFormatPr baseColWidth="10" defaultRowHeight="18" customHeight="1" x14ac:dyDescent="0.2"/>
  <cols>
    <col min="1" max="1" width="72.7109375" customWidth="1"/>
    <col min="2" max="5" width="12.7109375" customWidth="1"/>
  </cols>
  <sheetData>
    <row r="1" spans="1:9" ht="60" customHeight="1" x14ac:dyDescent="0.2">
      <c r="A1" s="226"/>
      <c r="B1" s="226"/>
      <c r="C1" s="226"/>
      <c r="D1" s="226"/>
      <c r="E1" s="226"/>
      <c r="H1" s="224" t="s">
        <v>301</v>
      </c>
      <c r="I1" s="224"/>
    </row>
    <row r="2" spans="1:9" s="2" customFormat="1" ht="18" customHeight="1" x14ac:dyDescent="0.2">
      <c r="A2" s="225" t="s">
        <v>266</v>
      </c>
      <c r="B2" s="225"/>
      <c r="C2" s="225"/>
      <c r="D2" s="225"/>
      <c r="E2" s="225"/>
    </row>
    <row r="3" spans="1:9" s="2" customFormat="1" ht="18" customHeight="1" x14ac:dyDescent="0.2">
      <c r="A3" s="229"/>
      <c r="B3" s="229"/>
      <c r="C3" s="229"/>
      <c r="D3" s="229"/>
      <c r="E3" s="229"/>
    </row>
    <row r="4" spans="1:9" s="16" customFormat="1" ht="18" customHeight="1" x14ac:dyDescent="0.2">
      <c r="A4" s="35" t="s">
        <v>79</v>
      </c>
      <c r="B4" s="36" t="s">
        <v>94</v>
      </c>
      <c r="C4" s="36" t="s">
        <v>0</v>
      </c>
      <c r="D4" s="36" t="s">
        <v>95</v>
      </c>
      <c r="E4" s="36" t="s">
        <v>1</v>
      </c>
    </row>
    <row r="5" spans="1:9" ht="18" customHeight="1" x14ac:dyDescent="0.2">
      <c r="A5" s="51" t="s">
        <v>52</v>
      </c>
      <c r="B5" s="52">
        <v>9224696</v>
      </c>
      <c r="C5" s="53">
        <f>B5/B22*100</f>
        <v>37.191959289004991</v>
      </c>
      <c r="D5" s="51">
        <v>146</v>
      </c>
      <c r="E5" s="53">
        <f>D5/D20*100</f>
        <v>41.714285714285715</v>
      </c>
    </row>
    <row r="6" spans="1:9" ht="18" customHeight="1" x14ac:dyDescent="0.2">
      <c r="A6" s="40" t="s">
        <v>3</v>
      </c>
      <c r="B6" s="41">
        <v>7894535</v>
      </c>
      <c r="C6" s="42">
        <f>B6/B22*100</f>
        <v>31.829040688779887</v>
      </c>
      <c r="D6" s="40">
        <v>122</v>
      </c>
      <c r="E6" s="42">
        <f>D6/D20*100</f>
        <v>34.857142857142861</v>
      </c>
    </row>
    <row r="7" spans="1:9" ht="18" customHeight="1" x14ac:dyDescent="0.2">
      <c r="A7" s="40" t="s">
        <v>41</v>
      </c>
      <c r="B7" s="41">
        <v>2342789</v>
      </c>
      <c r="C7" s="42">
        <f>B7/B22*100</f>
        <v>9.4456135043072127</v>
      </c>
      <c r="D7" s="40">
        <v>19</v>
      </c>
      <c r="E7" s="42">
        <f>D7/D20*100</f>
        <v>5.4285714285714288</v>
      </c>
    </row>
    <row r="8" spans="1:9" ht="18" customHeight="1" x14ac:dyDescent="0.2">
      <c r="A8" s="40" t="s">
        <v>40</v>
      </c>
      <c r="B8" s="41">
        <v>1531143</v>
      </c>
      <c r="C8" s="42">
        <f>B8/B22*100</f>
        <v>6.1732341230155416</v>
      </c>
      <c r="D8" s="40">
        <v>19</v>
      </c>
      <c r="E8" s="42">
        <f>D8/D20*100</f>
        <v>5.4285714285714288</v>
      </c>
    </row>
    <row r="9" spans="1:9" ht="18" customHeight="1" x14ac:dyDescent="0.2">
      <c r="A9" s="40" t="s">
        <v>53</v>
      </c>
      <c r="B9" s="41">
        <v>1151633</v>
      </c>
      <c r="C9" s="42">
        <f>B9/B22*100</f>
        <v>4.6431327007279908</v>
      </c>
      <c r="D9" s="40">
        <v>16</v>
      </c>
      <c r="E9" s="42">
        <f>D9/D20*100</f>
        <v>4.5714285714285712</v>
      </c>
    </row>
    <row r="10" spans="1:9" ht="18" customHeight="1" x14ac:dyDescent="0.2">
      <c r="A10" s="40" t="s">
        <v>64</v>
      </c>
      <c r="B10" s="41">
        <v>370975</v>
      </c>
      <c r="C10" s="42">
        <f>B10/B22*100</f>
        <v>1.4956901666178082</v>
      </c>
      <c r="D10" s="40">
        <v>8</v>
      </c>
      <c r="E10" s="42">
        <f>D10/D20*100</f>
        <v>2.2857142857142856</v>
      </c>
    </row>
    <row r="11" spans="1:9" ht="18" customHeight="1" x14ac:dyDescent="0.2">
      <c r="A11" s="40" t="s">
        <v>65</v>
      </c>
      <c r="B11" s="41">
        <v>318951</v>
      </c>
      <c r="C11" s="42">
        <f>B11/B22*100</f>
        <v>1.2859407624042498</v>
      </c>
      <c r="D11" s="40">
        <v>5</v>
      </c>
      <c r="E11" s="42">
        <f>D11/D20*100</f>
        <v>1.4285714285714286</v>
      </c>
    </row>
    <row r="12" spans="1:9" ht="18" customHeight="1" x14ac:dyDescent="0.2">
      <c r="A12" s="40" t="s">
        <v>66</v>
      </c>
      <c r="B12" s="41">
        <v>296985</v>
      </c>
      <c r="C12" s="42">
        <f>B12/B22*100</f>
        <v>1.197378648515371</v>
      </c>
      <c r="D12" s="40">
        <v>2</v>
      </c>
      <c r="E12" s="42">
        <f>D12/D20*100</f>
        <v>0.5714285714285714</v>
      </c>
    </row>
    <row r="13" spans="1:9" ht="18" customHeight="1" x14ac:dyDescent="0.2">
      <c r="A13" s="40" t="s">
        <v>61</v>
      </c>
      <c r="B13" s="41">
        <v>220418</v>
      </c>
      <c r="C13" s="42">
        <f>B13/B22*100</f>
        <v>0.88867722931616433</v>
      </c>
      <c r="D13" s="40">
        <v>4</v>
      </c>
      <c r="E13" s="42">
        <f>D13/D20*100</f>
        <v>1.1428571428571428</v>
      </c>
    </row>
    <row r="14" spans="1:9" ht="18" customHeight="1" x14ac:dyDescent="0.2">
      <c r="A14" s="40" t="s">
        <v>67</v>
      </c>
      <c r="B14" s="41">
        <v>220147</v>
      </c>
      <c r="C14" s="42">
        <f>B14/B22*100</f>
        <v>0.88758461651165343</v>
      </c>
      <c r="D14" s="40">
        <v>2</v>
      </c>
      <c r="E14" s="42">
        <f>D14/D20*100</f>
        <v>0.5714285714285714</v>
      </c>
    </row>
    <row r="15" spans="1:9" ht="18" customHeight="1" x14ac:dyDescent="0.2">
      <c r="A15" s="40" t="s">
        <v>25</v>
      </c>
      <c r="B15" s="41">
        <v>181304</v>
      </c>
      <c r="C15" s="42">
        <f>B15/B22*100</f>
        <v>0.73097812512561522</v>
      </c>
      <c r="D15" s="40">
        <v>2</v>
      </c>
      <c r="E15" s="42">
        <f>D15/D20*100</f>
        <v>0.5714285714285714</v>
      </c>
    </row>
    <row r="16" spans="1:9" ht="18" customHeight="1" x14ac:dyDescent="0.2">
      <c r="A16" s="40" t="s">
        <v>35</v>
      </c>
      <c r="B16" s="41">
        <v>167641</v>
      </c>
      <c r="C16" s="42">
        <f>B16/B22*100</f>
        <v>0.67589189358306079</v>
      </c>
      <c r="D16" s="40">
        <v>1</v>
      </c>
      <c r="E16" s="42">
        <f>D16/D20*100</f>
        <v>0.2857142857142857</v>
      </c>
    </row>
    <row r="17" spans="1:11" ht="18" customHeight="1" x14ac:dyDescent="0.2">
      <c r="A17" s="40" t="s">
        <v>63</v>
      </c>
      <c r="B17" s="41">
        <v>120335</v>
      </c>
      <c r="C17" s="42">
        <f>B17/B22*100</f>
        <v>0.48516443480006455</v>
      </c>
      <c r="D17" s="40">
        <v>2</v>
      </c>
      <c r="E17" s="42">
        <f>D17/D20*100</f>
        <v>0.5714285714285714</v>
      </c>
    </row>
    <row r="18" spans="1:11" ht="18" customHeight="1" x14ac:dyDescent="0.2">
      <c r="A18" s="40" t="s">
        <v>58</v>
      </c>
      <c r="B18" s="41">
        <v>115861</v>
      </c>
      <c r="C18" s="42">
        <f>B18/B22*100</f>
        <v>0.46712624407171882</v>
      </c>
      <c r="D18" s="40">
        <v>1</v>
      </c>
      <c r="E18" s="42">
        <f>D18/D20*100</f>
        <v>0.2857142857142857</v>
      </c>
    </row>
    <row r="19" spans="1:11" ht="18" customHeight="1" x14ac:dyDescent="0.2">
      <c r="A19" s="40" t="s">
        <v>46</v>
      </c>
      <c r="B19" s="41">
        <v>91575</v>
      </c>
      <c r="C19" s="42">
        <f>B19/B22*100</f>
        <v>0.36921039694865093</v>
      </c>
      <c r="D19" s="40">
        <v>1</v>
      </c>
      <c r="E19" s="42">
        <f>D19/D20*100</f>
        <v>0.2857142857142857</v>
      </c>
    </row>
    <row r="20" spans="1:11" s="16" customFormat="1" ht="18" customHeight="1" x14ac:dyDescent="0.2">
      <c r="A20" s="44" t="s">
        <v>68</v>
      </c>
      <c r="B20" s="45">
        <f>SUM(B5:B19)</f>
        <v>24248988</v>
      </c>
      <c r="C20" s="46">
        <f>SUM(C5:C19)</f>
        <v>97.766622823729989</v>
      </c>
      <c r="D20" s="44">
        <f>SUM(D5:D19)</f>
        <v>350</v>
      </c>
      <c r="E20" s="45">
        <f>SUM(E5:E19)</f>
        <v>100.00000000000003</v>
      </c>
    </row>
    <row r="21" spans="1:11" ht="18" customHeight="1" x14ac:dyDescent="0.2">
      <c r="A21" s="47" t="s">
        <v>16</v>
      </c>
      <c r="B21" s="48">
        <f>B22-B20</f>
        <v>553943</v>
      </c>
      <c r="C21" s="49">
        <f>B21/B22*100</f>
        <v>2.2333771762700141</v>
      </c>
      <c r="D21" s="47"/>
      <c r="E21" s="47"/>
    </row>
    <row r="22" spans="1:11" s="16" customFormat="1" ht="18" customHeight="1" x14ac:dyDescent="0.2">
      <c r="A22" s="44" t="s">
        <v>30</v>
      </c>
      <c r="B22" s="45">
        <v>24802931</v>
      </c>
      <c r="C22" s="45">
        <f>SUM(C20:C21)</f>
        <v>100</v>
      </c>
      <c r="D22" s="44"/>
      <c r="E22" s="44"/>
    </row>
    <row r="23" spans="1:11" ht="18" customHeight="1" x14ac:dyDescent="0.2">
      <c r="A23" s="18"/>
      <c r="B23" s="17"/>
      <c r="C23" s="15"/>
      <c r="D23" s="21"/>
      <c r="E23" s="21"/>
    </row>
    <row r="24" spans="1:11" s="5" customFormat="1" ht="18" customHeight="1" x14ac:dyDescent="0.2">
      <c r="A24" s="227" t="s">
        <v>18</v>
      </c>
      <c r="B24" s="227"/>
      <c r="C24" s="227"/>
      <c r="D24" s="227"/>
      <c r="E24" s="227"/>
    </row>
    <row r="25" spans="1:11" s="5" customFormat="1" ht="18" customHeight="1" x14ac:dyDescent="0.2">
      <c r="A25" s="227" t="s">
        <v>19</v>
      </c>
      <c r="B25" s="227"/>
      <c r="C25" s="227"/>
      <c r="D25" s="227"/>
      <c r="E25" s="227"/>
    </row>
    <row r="26" spans="1:11" s="5" customFormat="1" ht="18" customHeight="1" x14ac:dyDescent="0.2">
      <c r="A26" s="54" t="s">
        <v>307</v>
      </c>
      <c r="B26" s="54"/>
      <c r="C26" s="54"/>
      <c r="D26" s="54"/>
      <c r="E26" s="54"/>
    </row>
    <row r="27" spans="1:11" s="5" customFormat="1" ht="18" customHeight="1" x14ac:dyDescent="0.2">
      <c r="A27"/>
      <c r="B27"/>
      <c r="C27"/>
      <c r="D27"/>
      <c r="E27"/>
    </row>
    <row r="28" spans="1:11" s="5" customFormat="1" ht="18" customHeight="1" x14ac:dyDescent="0.2">
      <c r="A28"/>
      <c r="B28"/>
      <c r="C28"/>
      <c r="D28"/>
      <c r="E28"/>
    </row>
    <row r="29" spans="1:11" ht="18" customHeight="1" x14ac:dyDescent="0.2">
      <c r="G29" s="5"/>
      <c r="H29" s="5"/>
      <c r="I29" s="5"/>
      <c r="J29" s="5"/>
      <c r="K29" s="5"/>
    </row>
    <row r="31" spans="1:11" ht="18" customHeight="1" x14ac:dyDescent="0.2">
      <c r="A31" s="225" t="s">
        <v>268</v>
      </c>
      <c r="B31" s="225"/>
      <c r="C31" s="225"/>
    </row>
    <row r="32" spans="1:11" ht="18" customHeight="1" x14ac:dyDescent="0.2">
      <c r="A32" s="73"/>
      <c r="B32" s="73"/>
      <c r="C32" s="73"/>
    </row>
    <row r="33" spans="1:3" ht="18" customHeight="1" x14ac:dyDescent="0.2">
      <c r="A33" s="75" t="s">
        <v>130</v>
      </c>
      <c r="B33" s="36" t="s">
        <v>95</v>
      </c>
      <c r="C33" s="36" t="s">
        <v>1</v>
      </c>
    </row>
    <row r="34" spans="1:3" ht="18" customHeight="1" x14ac:dyDescent="0.2">
      <c r="A34" s="51" t="s">
        <v>52</v>
      </c>
      <c r="B34" s="52">
        <v>100</v>
      </c>
      <c r="C34" s="60">
        <f>B34/B47*100</f>
        <v>48.07692307692308</v>
      </c>
    </row>
    <row r="35" spans="1:3" ht="18" customHeight="1" x14ac:dyDescent="0.2">
      <c r="A35" s="86" t="s">
        <v>141</v>
      </c>
      <c r="B35" s="41">
        <v>43</v>
      </c>
      <c r="C35" s="61">
        <f>B35/B47*100</f>
        <v>20.673076923076923</v>
      </c>
    </row>
    <row r="36" spans="1:3" ht="18" customHeight="1" x14ac:dyDescent="0.2">
      <c r="A36" s="86" t="s">
        <v>146</v>
      </c>
      <c r="B36" s="41">
        <v>21</v>
      </c>
      <c r="C36" s="61">
        <f>B36/B47*100</f>
        <v>10.096153846153847</v>
      </c>
    </row>
    <row r="37" spans="1:3" ht="18" customHeight="1" x14ac:dyDescent="0.2">
      <c r="A37" s="21" t="s">
        <v>64</v>
      </c>
      <c r="B37" s="84">
        <v>9</v>
      </c>
      <c r="C37" s="72">
        <f>B37/B47*100</f>
        <v>4.3269230769230766</v>
      </c>
    </row>
    <row r="38" spans="1:3" ht="18" customHeight="1" x14ac:dyDescent="0.2">
      <c r="A38" s="40" t="s">
        <v>33</v>
      </c>
      <c r="B38" s="41">
        <v>8</v>
      </c>
      <c r="C38" s="82">
        <f>B38/B47*100</f>
        <v>3.8461538461538463</v>
      </c>
    </row>
    <row r="39" spans="1:3" ht="18" customHeight="1" x14ac:dyDescent="0.2">
      <c r="A39" s="9" t="s">
        <v>157</v>
      </c>
      <c r="B39" s="84">
        <v>8</v>
      </c>
      <c r="C39" s="72">
        <f>B39/B47*100</f>
        <v>3.8461538461538463</v>
      </c>
    </row>
    <row r="40" spans="1:3" ht="18" customHeight="1" x14ac:dyDescent="0.2">
      <c r="A40" s="83" t="s">
        <v>152</v>
      </c>
      <c r="B40" s="77">
        <v>5</v>
      </c>
      <c r="C40" s="85">
        <f>B40/B47*100</f>
        <v>2.4038461538461542</v>
      </c>
    </row>
    <row r="41" spans="1:3" ht="18" customHeight="1" x14ac:dyDescent="0.2">
      <c r="A41" s="21" t="s">
        <v>111</v>
      </c>
      <c r="B41" s="41">
        <v>4</v>
      </c>
      <c r="C41" s="61">
        <f>B41/B47*100</f>
        <v>1.9230769230769231</v>
      </c>
    </row>
    <row r="42" spans="1:3" ht="18" customHeight="1" x14ac:dyDescent="0.2">
      <c r="A42" s="83" t="s">
        <v>158</v>
      </c>
      <c r="B42" s="41">
        <v>4</v>
      </c>
      <c r="C42" s="61">
        <f>B42/B47*100</f>
        <v>1.9230769230769231</v>
      </c>
    </row>
    <row r="43" spans="1:3" ht="18" customHeight="1" x14ac:dyDescent="0.2">
      <c r="A43" s="51" t="s">
        <v>156</v>
      </c>
      <c r="B43" s="41">
        <v>3</v>
      </c>
      <c r="C43" s="61">
        <f>B43/B47*100</f>
        <v>1.4423076923076923</v>
      </c>
    </row>
    <row r="44" spans="1:3" ht="18" customHeight="1" x14ac:dyDescent="0.2">
      <c r="A44" s="86" t="s">
        <v>155</v>
      </c>
      <c r="B44" s="41">
        <v>1</v>
      </c>
      <c r="C44" s="61">
        <f>B44/B47*100</f>
        <v>0.48076923076923078</v>
      </c>
    </row>
    <row r="45" spans="1:3" ht="18" customHeight="1" x14ac:dyDescent="0.2">
      <c r="A45" s="86" t="s">
        <v>154</v>
      </c>
      <c r="B45" s="41">
        <v>1</v>
      </c>
      <c r="C45" s="61">
        <f>B45/B47*100</f>
        <v>0.48076923076923078</v>
      </c>
    </row>
    <row r="46" spans="1:3" ht="18" customHeight="1" x14ac:dyDescent="0.2">
      <c r="A46" s="21" t="s">
        <v>153</v>
      </c>
      <c r="B46" s="84">
        <v>1</v>
      </c>
      <c r="C46" s="72">
        <f>B46/B47*100</f>
        <v>0.48076923076923078</v>
      </c>
    </row>
    <row r="47" spans="1:3" ht="18" customHeight="1" x14ac:dyDescent="0.2">
      <c r="A47" s="90" t="s">
        <v>15</v>
      </c>
      <c r="B47" s="45">
        <f>SUM(B34:B46)</f>
        <v>208</v>
      </c>
      <c r="C47" s="45">
        <f>SUM(C34:C46)</f>
        <v>99.999999999999972</v>
      </c>
    </row>
    <row r="49" spans="1:1" ht="18" customHeight="1" x14ac:dyDescent="0.2">
      <c r="A49" s="54" t="s">
        <v>307</v>
      </c>
    </row>
  </sheetData>
  <sortState ref="A33:C45">
    <sortCondition descending="1" ref="B33:B45"/>
  </sortState>
  <customSheetViews>
    <customSheetView guid="{351CAE4F-4B7C-485B-9E41-172905BCF30B}" scale="80" topLeftCell="A25">
      <selection activeCell="N45" sqref="N45"/>
      <pageMargins left="0.78740157480314965" right="0.59055118110236227" top="1.5748031496062993" bottom="0.98425196850393704" header="0.51181102362204722" footer="0.51181102362204722"/>
      <printOptions horizontalCentered="1" gridLines="1"/>
      <pageSetup paperSize="9" orientation="portrait" horizontalDpi="4294967292" verticalDpi="0" r:id="rId1"/>
      <headerFooter alignWithMargins="0">
        <oddHeader>&amp;CELECCIONES GENERALES DE 3 DE MARZO DE 1996</oddHeader>
      </headerFooter>
    </customSheetView>
    <customSheetView guid="{EEAD2118-C29C-4F79-8CF9-3E9E1EF97B7B}" scale="80" topLeftCell="A25">
      <selection activeCell="N45" sqref="N45"/>
      <pageMargins left="0.78740157480314965" right="0.59055118110236227" top="1.5748031496062993" bottom="0.98425196850393704" header="0.51181102362204722" footer="0.51181102362204722"/>
      <printOptions horizontalCentered="1" gridLines="1"/>
      <pageSetup paperSize="9" orientation="portrait" horizontalDpi="4294967292" verticalDpi="0" r:id="rId2"/>
      <headerFooter alignWithMargins="0">
        <oddHeader>&amp;CELECCIONES GENERALES DE 3 DE MARZO DE 1996</oddHeader>
      </headerFooter>
    </customSheetView>
    <customSheetView guid="{43051D41-C919-44CF-B2CA-22FD08CAAFB3}" scale="80" topLeftCell="A25">
      <selection activeCell="N45" sqref="N45"/>
      <pageMargins left="0.78740157480314965" right="0.59055118110236227" top="1.5748031496062993" bottom="0.98425196850393704" header="0.51181102362204722" footer="0.51181102362204722"/>
      <printOptions horizontalCentered="1" gridLines="1"/>
      <pageSetup paperSize="9" orientation="portrait" horizontalDpi="4294967292" verticalDpi="0" r:id="rId3"/>
      <headerFooter alignWithMargins="0">
        <oddHeader>&amp;CELECCIONES GENERALES DE 3 DE MARZO DE 1996</oddHeader>
      </headerFooter>
    </customSheetView>
  </customSheetViews>
  <mergeCells count="7">
    <mergeCell ref="H1:I1"/>
    <mergeCell ref="A31:C31"/>
    <mergeCell ref="A1:E1"/>
    <mergeCell ref="A2:E2"/>
    <mergeCell ref="A3:E3"/>
    <mergeCell ref="A24:E24"/>
    <mergeCell ref="A25:E25"/>
  </mergeCells>
  <phoneticPr fontId="0" type="noConversion"/>
  <hyperlinks>
    <hyperlink ref="H1" location="Índice!A1" display="Volver al índice" xr:uid="{00000000-0004-0000-0700-000000000000}"/>
  </hyperlinks>
  <printOptions horizontalCentered="1" gridLinesSet="0"/>
  <pageMargins left="0.78740157480314965" right="0.59055118110236227" top="1.5748031496062993" bottom="0.98425196850393704" header="0.51181102362204722" footer="0.51181102362204722"/>
  <pageSetup paperSize="9" orientation="portrait" horizontalDpi="4294967292" verticalDpi="0" r:id="rId4"/>
  <headerFooter alignWithMargins="0">
    <oddHeader>&amp;CELECCIONES GENERALES DE 3 DE MARZO DE 1996</oddHeader>
  </headerFooter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5"/>
  <sheetViews>
    <sheetView showGridLines="0" zoomScale="80" zoomScaleNormal="80" workbookViewId="0">
      <selection activeCell="F1" sqref="F1"/>
    </sheetView>
  </sheetViews>
  <sheetFormatPr baseColWidth="10" defaultRowHeight="18" customHeight="1" x14ac:dyDescent="0.2"/>
  <cols>
    <col min="1" max="1" width="72.7109375" style="5" customWidth="1"/>
    <col min="2" max="5" width="12.7109375" customWidth="1"/>
  </cols>
  <sheetData>
    <row r="1" spans="1:9" ht="60" customHeight="1" x14ac:dyDescent="0.2">
      <c r="A1" s="230"/>
      <c r="B1" s="230"/>
      <c r="C1" s="230"/>
      <c r="D1" s="230"/>
      <c r="E1" s="230"/>
      <c r="H1" s="224" t="s">
        <v>301</v>
      </c>
      <c r="I1" s="224"/>
    </row>
    <row r="2" spans="1:9" s="11" customFormat="1" ht="18" customHeight="1" x14ac:dyDescent="0.2">
      <c r="A2" s="225" t="s">
        <v>269</v>
      </c>
      <c r="B2" s="225"/>
      <c r="C2" s="225"/>
      <c r="D2" s="225"/>
      <c r="E2" s="225"/>
    </row>
    <row r="3" spans="1:9" ht="18" customHeight="1" x14ac:dyDescent="0.2">
      <c r="A3" s="229"/>
      <c r="B3" s="229"/>
      <c r="C3" s="229"/>
      <c r="D3" s="229"/>
      <c r="E3" s="229"/>
    </row>
    <row r="4" spans="1:9" s="16" customFormat="1" ht="18" customHeight="1" x14ac:dyDescent="0.2">
      <c r="A4" s="35" t="s">
        <v>79</v>
      </c>
      <c r="B4" s="36" t="s">
        <v>94</v>
      </c>
      <c r="C4" s="36" t="s">
        <v>0</v>
      </c>
      <c r="D4" s="36" t="s">
        <v>95</v>
      </c>
      <c r="E4" s="36" t="s">
        <v>1</v>
      </c>
    </row>
    <row r="5" spans="1:9" ht="18" customHeight="1" x14ac:dyDescent="0.2">
      <c r="A5" s="51" t="s">
        <v>52</v>
      </c>
      <c r="B5" s="52">
        <v>10321178</v>
      </c>
      <c r="C5" s="60">
        <f t="shared" ref="C5:C16" si="0">B5*100/B$19</f>
        <v>45.239619229324973</v>
      </c>
      <c r="D5" s="51">
        <v>183</v>
      </c>
      <c r="E5" s="60">
        <f t="shared" ref="E5:E17" si="1">D5*100/D$17</f>
        <v>52.285714285714285</v>
      </c>
    </row>
    <row r="6" spans="1:9" ht="18" customHeight="1" x14ac:dyDescent="0.2">
      <c r="A6" s="40" t="s">
        <v>98</v>
      </c>
      <c r="B6" s="41">
        <v>7918752</v>
      </c>
      <c r="C6" s="61">
        <f t="shared" si="0"/>
        <v>34.709344732883743</v>
      </c>
      <c r="D6" s="40">
        <v>125</v>
      </c>
      <c r="E6" s="61">
        <f t="shared" si="1"/>
        <v>35.714285714285715</v>
      </c>
    </row>
    <row r="7" spans="1:9" ht="18" customHeight="1" x14ac:dyDescent="0.2">
      <c r="A7" s="40" t="s">
        <v>41</v>
      </c>
      <c r="B7" s="41">
        <v>1263043</v>
      </c>
      <c r="C7" s="61">
        <f t="shared" si="0"/>
        <v>5.5361494967206557</v>
      </c>
      <c r="D7" s="40">
        <v>8</v>
      </c>
      <c r="E7" s="61">
        <f t="shared" si="1"/>
        <v>2.2857142857142856</v>
      </c>
    </row>
    <row r="8" spans="1:9" ht="18" customHeight="1" x14ac:dyDescent="0.2">
      <c r="A8" s="40" t="s">
        <v>69</v>
      </c>
      <c r="B8" s="41">
        <v>970421</v>
      </c>
      <c r="C8" s="61">
        <f t="shared" si="0"/>
        <v>4.2535335145020046</v>
      </c>
      <c r="D8" s="40">
        <v>15</v>
      </c>
      <c r="E8" s="61">
        <f t="shared" si="1"/>
        <v>4.2857142857142856</v>
      </c>
    </row>
    <row r="9" spans="1:9" ht="18" customHeight="1" x14ac:dyDescent="0.2">
      <c r="A9" s="40" t="s">
        <v>70</v>
      </c>
      <c r="B9" s="41">
        <v>353953</v>
      </c>
      <c r="C9" s="61">
        <f t="shared" si="0"/>
        <v>1.5514410220497372</v>
      </c>
      <c r="D9" s="40">
        <v>7</v>
      </c>
      <c r="E9" s="205">
        <f t="shared" si="1"/>
        <v>2</v>
      </c>
    </row>
    <row r="10" spans="1:9" ht="18" customHeight="1" x14ac:dyDescent="0.2">
      <c r="A10" s="40" t="s">
        <v>67</v>
      </c>
      <c r="B10" s="41">
        <v>306268</v>
      </c>
      <c r="C10" s="61">
        <f t="shared" si="0"/>
        <v>1.3424289070614712</v>
      </c>
      <c r="D10" s="40">
        <v>3</v>
      </c>
      <c r="E10" s="61">
        <f t="shared" si="1"/>
        <v>0.8571428571428571</v>
      </c>
    </row>
    <row r="11" spans="1:9" ht="18" customHeight="1" x14ac:dyDescent="0.2">
      <c r="A11" s="40" t="s">
        <v>61</v>
      </c>
      <c r="B11" s="41">
        <v>248261</v>
      </c>
      <c r="C11" s="61">
        <f t="shared" si="0"/>
        <v>1.0881735698668744</v>
      </c>
      <c r="D11" s="40">
        <v>4</v>
      </c>
      <c r="E11" s="61">
        <f t="shared" si="1"/>
        <v>1.1428571428571428</v>
      </c>
    </row>
    <row r="12" spans="1:9" ht="18" customHeight="1" x14ac:dyDescent="0.2">
      <c r="A12" s="40" t="s">
        <v>56</v>
      </c>
      <c r="B12" s="41">
        <v>206255</v>
      </c>
      <c r="C12" s="61">
        <f t="shared" si="0"/>
        <v>0.90405355514113039</v>
      </c>
      <c r="D12" s="40">
        <v>1</v>
      </c>
      <c r="E12" s="61">
        <f t="shared" si="1"/>
        <v>0.2857142857142857</v>
      </c>
    </row>
    <row r="13" spans="1:9" ht="18" customHeight="1" x14ac:dyDescent="0.2">
      <c r="A13" s="40" t="s">
        <v>35</v>
      </c>
      <c r="B13" s="41">
        <v>194715</v>
      </c>
      <c r="C13" s="61">
        <f t="shared" si="0"/>
        <v>0.85347161518171777</v>
      </c>
      <c r="D13" s="40">
        <v>1</v>
      </c>
      <c r="E13" s="61">
        <f t="shared" si="1"/>
        <v>0.2857142857142857</v>
      </c>
    </row>
    <row r="14" spans="1:9" ht="18" customHeight="1" x14ac:dyDescent="0.2">
      <c r="A14" s="40" t="s">
        <v>71</v>
      </c>
      <c r="B14" s="41">
        <v>119290</v>
      </c>
      <c r="C14" s="61">
        <f t="shared" si="0"/>
        <v>0.52286998420782738</v>
      </c>
      <c r="D14" s="40">
        <v>1</v>
      </c>
      <c r="E14" s="61">
        <f t="shared" si="1"/>
        <v>0.2857142857142857</v>
      </c>
    </row>
    <row r="15" spans="1:9" ht="18" customHeight="1" x14ac:dyDescent="0.2">
      <c r="A15" s="40" t="s">
        <v>58</v>
      </c>
      <c r="B15" s="41">
        <v>100742</v>
      </c>
      <c r="C15" s="61">
        <f t="shared" si="0"/>
        <v>0.44157069284152023</v>
      </c>
      <c r="D15" s="40">
        <v>1</v>
      </c>
      <c r="E15" s="61">
        <f t="shared" si="1"/>
        <v>0.2857142857142857</v>
      </c>
    </row>
    <row r="16" spans="1:9" ht="18" customHeight="1" x14ac:dyDescent="0.2">
      <c r="A16" s="40" t="s">
        <v>72</v>
      </c>
      <c r="B16" s="41">
        <v>75356</v>
      </c>
      <c r="C16" s="61">
        <f t="shared" si="0"/>
        <v>0.33029919129822316</v>
      </c>
      <c r="D16" s="40">
        <v>1</v>
      </c>
      <c r="E16" s="61">
        <f t="shared" si="1"/>
        <v>0.2857142857142857</v>
      </c>
    </row>
    <row r="17" spans="1:5" ht="18" customHeight="1" x14ac:dyDescent="0.2">
      <c r="A17" s="44" t="s">
        <v>15</v>
      </c>
      <c r="B17" s="45">
        <f>SUM(B5:B16)</f>
        <v>22078234</v>
      </c>
      <c r="C17" s="62">
        <f>SUM(C5:C16)</f>
        <v>96.7729555110799</v>
      </c>
      <c r="D17" s="44">
        <f>SUM(D5:D16)</f>
        <v>350</v>
      </c>
      <c r="E17" s="204">
        <f t="shared" si="1"/>
        <v>100</v>
      </c>
    </row>
    <row r="18" spans="1:5" ht="18" customHeight="1" x14ac:dyDescent="0.2">
      <c r="A18" s="47" t="s">
        <v>16</v>
      </c>
      <c r="B18" s="48">
        <v>736233</v>
      </c>
      <c r="C18" s="63">
        <f>B18*100/B$19</f>
        <v>3.2270444889201224</v>
      </c>
      <c r="D18" s="47"/>
      <c r="E18" s="47"/>
    </row>
    <row r="19" spans="1:5" ht="18" customHeight="1" x14ac:dyDescent="0.2">
      <c r="A19" s="44" t="s">
        <v>30</v>
      </c>
      <c r="B19" s="45">
        <v>22814467</v>
      </c>
      <c r="C19" s="204">
        <f>SUM(C17:C18)</f>
        <v>100.00000000000003</v>
      </c>
      <c r="D19" s="50"/>
      <c r="E19" s="50"/>
    </row>
    <row r="20" spans="1:5" ht="18" customHeight="1" x14ac:dyDescent="0.2">
      <c r="A20" s="18"/>
      <c r="B20" s="17"/>
      <c r="C20" s="15"/>
      <c r="D20" s="21"/>
      <c r="E20" s="21"/>
    </row>
    <row r="21" spans="1:5" ht="18" customHeight="1" x14ac:dyDescent="0.2">
      <c r="A21" s="227" t="s">
        <v>18</v>
      </c>
      <c r="B21" s="227"/>
      <c r="C21" s="227"/>
      <c r="D21" s="227"/>
      <c r="E21" s="227"/>
    </row>
    <row r="22" spans="1:5" ht="18" customHeight="1" x14ac:dyDescent="0.2">
      <c r="A22" s="227" t="s">
        <v>19</v>
      </c>
      <c r="B22" s="227"/>
      <c r="C22" s="227"/>
      <c r="D22" s="227"/>
      <c r="E22" s="227"/>
    </row>
    <row r="23" spans="1:5" ht="18" customHeight="1" x14ac:dyDescent="0.2">
      <c r="A23" s="3" t="s">
        <v>308</v>
      </c>
      <c r="B23" s="54"/>
      <c r="C23" s="54"/>
      <c r="D23" s="54"/>
      <c r="E23" s="54"/>
    </row>
    <row r="24" spans="1:5" ht="18" customHeight="1" x14ac:dyDescent="0.2">
      <c r="A24" s="189"/>
      <c r="B24" s="189"/>
      <c r="C24" s="189"/>
      <c r="D24" s="189"/>
      <c r="E24" s="189"/>
    </row>
    <row r="25" spans="1:5" ht="18" customHeight="1" x14ac:dyDescent="0.2">
      <c r="A25" s="189"/>
      <c r="B25" s="189"/>
      <c r="C25" s="189"/>
      <c r="D25" s="189"/>
      <c r="E25" s="189"/>
    </row>
    <row r="28" spans="1:5" ht="18" customHeight="1" x14ac:dyDescent="0.2">
      <c r="A28" s="225" t="s">
        <v>270</v>
      </c>
      <c r="B28" s="225"/>
      <c r="C28" s="225"/>
    </row>
    <row r="29" spans="1:5" ht="18" customHeight="1" x14ac:dyDescent="0.2">
      <c r="A29" s="73"/>
      <c r="B29" s="73"/>
      <c r="C29" s="73"/>
    </row>
    <row r="30" spans="1:5" ht="18" customHeight="1" x14ac:dyDescent="0.2">
      <c r="A30" s="75" t="s">
        <v>130</v>
      </c>
      <c r="B30" s="36" t="s">
        <v>95</v>
      </c>
      <c r="C30" s="36" t="s">
        <v>1</v>
      </c>
    </row>
    <row r="31" spans="1:5" ht="18" customHeight="1" x14ac:dyDescent="0.2">
      <c r="A31" s="51" t="s">
        <v>52</v>
      </c>
      <c r="B31" s="52">
        <v>121</v>
      </c>
      <c r="C31" s="60">
        <f>B31/B43*100</f>
        <v>58.173076923076927</v>
      </c>
    </row>
    <row r="32" spans="1:5" ht="18" customHeight="1" x14ac:dyDescent="0.2">
      <c r="A32" s="86" t="s">
        <v>147</v>
      </c>
      <c r="B32" s="41">
        <v>48</v>
      </c>
      <c r="C32" s="61">
        <f>B32/B43*100</f>
        <v>23.076923076923077</v>
      </c>
    </row>
    <row r="33" spans="1:3" ht="18" customHeight="1" x14ac:dyDescent="0.2">
      <c r="A33" s="86" t="s">
        <v>148</v>
      </c>
      <c r="B33" s="41">
        <v>8</v>
      </c>
      <c r="C33" s="61">
        <f>B33/B43*100</f>
        <v>3.8461538461538463</v>
      </c>
    </row>
    <row r="34" spans="1:3" ht="18" customHeight="1" x14ac:dyDescent="0.2">
      <c r="A34" s="21" t="s">
        <v>115</v>
      </c>
      <c r="B34" s="84">
        <v>8</v>
      </c>
      <c r="C34" s="72">
        <f>B34/B43*100</f>
        <v>3.8461538461538463</v>
      </c>
    </row>
    <row r="35" spans="1:3" ht="18" customHeight="1" x14ac:dyDescent="0.2">
      <c r="A35" s="40" t="s">
        <v>142</v>
      </c>
      <c r="B35" s="41">
        <v>6</v>
      </c>
      <c r="C35" s="61">
        <f>B35/B43*100</f>
        <v>2.8846153846153846</v>
      </c>
    </row>
    <row r="36" spans="1:3" ht="18" customHeight="1" x14ac:dyDescent="0.2">
      <c r="A36" s="21" t="s">
        <v>143</v>
      </c>
      <c r="B36" s="41">
        <v>5</v>
      </c>
      <c r="C36" s="82">
        <f>B36/B43*100</f>
        <v>2.4038461538461542</v>
      </c>
    </row>
    <row r="37" spans="1:3" ht="18" customHeight="1" x14ac:dyDescent="0.2">
      <c r="A37" s="83" t="s">
        <v>144</v>
      </c>
      <c r="B37" s="77">
        <v>4</v>
      </c>
      <c r="C37" s="85">
        <f>B37/B43*100</f>
        <v>1.9230769230769231</v>
      </c>
    </row>
    <row r="38" spans="1:3" ht="18" customHeight="1" x14ac:dyDescent="0.2">
      <c r="A38" s="40" t="s">
        <v>136</v>
      </c>
      <c r="B38" s="84">
        <v>3</v>
      </c>
      <c r="C38" s="72">
        <f>B38/B43*100</f>
        <v>1.4423076923076923</v>
      </c>
    </row>
    <row r="39" spans="1:3" ht="18" customHeight="1" x14ac:dyDescent="0.2">
      <c r="A39" s="21" t="s">
        <v>151</v>
      </c>
      <c r="B39" s="84">
        <v>2</v>
      </c>
      <c r="C39" s="72">
        <f>B39/B43*100</f>
        <v>0.96153846153846156</v>
      </c>
    </row>
    <row r="40" spans="1:3" ht="18" customHeight="1" x14ac:dyDescent="0.2">
      <c r="A40" s="40" t="s">
        <v>145</v>
      </c>
      <c r="B40" s="41">
        <v>1</v>
      </c>
      <c r="C40" s="61">
        <f>B40/B43*100</f>
        <v>0.48076923076923078</v>
      </c>
    </row>
    <row r="41" spans="1:3" ht="18" customHeight="1" x14ac:dyDescent="0.2">
      <c r="A41" s="21" t="s">
        <v>149</v>
      </c>
      <c r="B41" s="41">
        <v>1</v>
      </c>
      <c r="C41" s="82">
        <f>B41/B43*100</f>
        <v>0.48076923076923078</v>
      </c>
    </row>
    <row r="42" spans="1:3" ht="18" customHeight="1" x14ac:dyDescent="0.2">
      <c r="A42" s="40" t="s">
        <v>150</v>
      </c>
      <c r="B42" s="84">
        <v>1</v>
      </c>
      <c r="C42" s="72">
        <f>B42/B43*100</f>
        <v>0.48076923076923078</v>
      </c>
    </row>
    <row r="43" spans="1:3" ht="18" customHeight="1" x14ac:dyDescent="0.2">
      <c r="A43" s="90" t="s">
        <v>15</v>
      </c>
      <c r="B43" s="45">
        <f>SUM(B31:B42)</f>
        <v>208</v>
      </c>
      <c r="C43" s="45">
        <f>SUM(C31:C42)</f>
        <v>99.999999999999986</v>
      </c>
    </row>
    <row r="45" spans="1:3" ht="18" customHeight="1" x14ac:dyDescent="0.2">
      <c r="A45" s="3" t="s">
        <v>308</v>
      </c>
    </row>
  </sheetData>
  <sortState ref="A29:C40">
    <sortCondition descending="1" ref="B29:B40"/>
  </sortState>
  <customSheetViews>
    <customSheetView guid="{351CAE4F-4B7C-485B-9E41-172905BCF30B}" scale="80" topLeftCell="A8">
      <selection activeCell="J44" sqref="J44"/>
      <pageMargins left="0.75" right="0.75" top="1.06" bottom="1" header="0.75" footer="0"/>
      <printOptions horizontalCentered="1"/>
      <pageSetup paperSize="9" orientation="portrait" r:id="rId1"/>
      <headerFooter alignWithMargins="0">
        <oddHeader>&amp;CELECCIONES GENERALES DE 12 DE MARZO DE 2000</oddHeader>
      </headerFooter>
    </customSheetView>
    <customSheetView guid="{EEAD2118-C29C-4F79-8CF9-3E9E1EF97B7B}" scale="80" topLeftCell="A8">
      <selection activeCell="J44" sqref="J44"/>
      <pageMargins left="0.75" right="0.75" top="1.06" bottom="1" header="0.75" footer="0"/>
      <printOptions horizontalCentered="1"/>
      <pageSetup paperSize="9" orientation="portrait" r:id="rId2"/>
      <headerFooter alignWithMargins="0">
        <oddHeader>&amp;CELECCIONES GENERALES DE 12 DE MARZO DE 2000</oddHeader>
      </headerFooter>
    </customSheetView>
    <customSheetView guid="{43051D41-C919-44CF-B2CA-22FD08CAAFB3}" scale="80" topLeftCell="A8">
      <selection activeCell="J44" sqref="J44"/>
      <pageMargins left="0.75" right="0.75" top="1.06" bottom="1" header="0.75" footer="0"/>
      <printOptions horizontalCentered="1"/>
      <pageSetup paperSize="9" orientation="portrait" r:id="rId3"/>
      <headerFooter alignWithMargins="0">
        <oddHeader>&amp;CELECCIONES GENERALES DE 12 DE MARZO DE 2000</oddHeader>
      </headerFooter>
    </customSheetView>
  </customSheetViews>
  <mergeCells count="7">
    <mergeCell ref="H1:I1"/>
    <mergeCell ref="A28:C28"/>
    <mergeCell ref="A21:E21"/>
    <mergeCell ref="A22:E22"/>
    <mergeCell ref="A1:E1"/>
    <mergeCell ref="A2:E2"/>
    <mergeCell ref="A3:E3"/>
  </mergeCells>
  <phoneticPr fontId="0" type="noConversion"/>
  <hyperlinks>
    <hyperlink ref="H1" location="Índice!A1" display="Volver al índice" xr:uid="{00000000-0004-0000-0800-000000000000}"/>
  </hyperlinks>
  <printOptions horizontalCentered="1"/>
  <pageMargins left="0.75" right="0.75" top="1.06" bottom="1" header="0.75" footer="0"/>
  <pageSetup paperSize="9" orientation="portrait" r:id="rId4"/>
  <headerFooter alignWithMargins="0">
    <oddHeader>&amp;CELECCIONES GENERALES DE 12 DE MARZO DE 2000</oddHeader>
  </headerFooter>
  <ignoredErrors>
    <ignoredError sqref="C17" 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Índice</vt:lpstr>
      <vt:lpstr>Elecciones 1977</vt:lpstr>
      <vt:lpstr>Elecciones 1979</vt:lpstr>
      <vt:lpstr>Elecciones 1982</vt:lpstr>
      <vt:lpstr>Elecciones 1986</vt:lpstr>
      <vt:lpstr>Elecciones 1989</vt:lpstr>
      <vt:lpstr>Elecciones 1993</vt:lpstr>
      <vt:lpstr>Elecciones 1996</vt:lpstr>
      <vt:lpstr>Elecciones 2000</vt:lpstr>
      <vt:lpstr>Elecciones 2004</vt:lpstr>
      <vt:lpstr>Elecciones 2008</vt:lpstr>
      <vt:lpstr>Elecciones 2011</vt:lpstr>
      <vt:lpstr>Elecciones 2015</vt:lpstr>
      <vt:lpstr>Elecciones 2016</vt:lpstr>
      <vt:lpstr>Elecciones abril 2019</vt:lpstr>
      <vt:lpstr>Elecciones noviembre 2019</vt:lpstr>
      <vt:lpstr>Elecciones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ELECCIONES GENERALES 77-96</dc:title>
  <dc:creator>DIRECCIÓN DE INFORMÁTICA</dc:creator>
  <cp:lastModifiedBy>Gloria de la Chica Blanco</cp:lastModifiedBy>
  <cp:lastPrinted>2004-06-07T11:48:01Z</cp:lastPrinted>
  <dcterms:created xsi:type="dcterms:W3CDTF">2004-06-02T10:01:05Z</dcterms:created>
  <dcterms:modified xsi:type="dcterms:W3CDTF">2023-11-21T13:43:22Z</dcterms:modified>
</cp:coreProperties>
</file>